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บ.ห้วยหม้อ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<sst xmlns="http://schemas.openxmlformats.org/spreadsheetml/2006/main" count="42" uniqueCount="24">
  <si>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</si>
  <si>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</si>
  <si>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</si>
  <si>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</si>
  <si>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</si>
  <si>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</si>
  <si>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</si>
  <si>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</si>
  <si>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</si>
  <si>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</si>
  <si>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</si>
  <si>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</si>
  <si>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</si>
  <si>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</si>
  <si>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</si>
  <si>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</si>
  <si>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</si>
  <si>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</si>
  <si>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</si>
  <si>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</si>
  <si>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</si>
  <si>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</si>
  <si>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</si>
  <si>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บ.ห้วยหม้อ(07760)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</si>
</sst>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3" fontId="9" fillId="0" borderId="4" xfId="22" applyNumberFormat="1" applyFont="1" applyBorder="1" applyAlignment="1">
      <alignment horizontal="center" vertical="center"/>
      <protection/>
    </xf>
    <xf numFmtId="206" fontId="9" fillId="0" borderId="4" xfId="22" applyNumberFormat="1" applyFont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695"/>
          <c:w val="0.86275"/>
          <c:h val="0.75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'Returnบ.ห้วยหม้อ'!$E$34:$Q$34</c:f>
              <c:numCache/>
            </c:numRef>
          </c:xVal>
          <c:yVal>
            <c:numRef>
              <c:f>'Returnบ.ห้วยหม้อ'!$E$35:$Q$35</c:f>
              <c:numCache/>
            </c:numRef>
          </c:yVal>
          <c:smooth val="0"/>
        </c:ser>
        <c:axId val="15501746"/>
        <c:axId val="5297987"/>
      </c:scatterChart>
      <c:valAx>
        <c:axId val="1550174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297987"/>
        <c:crossesAt val="10"/>
        <c:crossBetween val="midCat"/>
        <c:dispUnits/>
      </c:valAx>
      <c:valAx>
        <c:axId val="529798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550174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1" sqref="U11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">
      <c r="A1" s="85" t="s">
        <v>23</v>
      </c>
      <c r="B1" s="86"/>
      <c r="C1" s="86"/>
      <c r="D1" s="86"/>
      <c r="E1" s="86"/>
      <c r="F1" s="87"/>
    </row>
    <row r="2" spans="1:23" ht="22.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168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COUNT(G39:G58)</f>
        <v>20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68.3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AVERAGE(G39:G58)</f>
        <v>84.42499999999998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59.9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(VAR(G39:G58))</f>
        <v>1132.967236842107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97.5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STDEV(G39:G58)</f>
        <v>33.65957867891556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129.7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49.7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59.2</v>
      </c>
      <c r="C10" s="53"/>
      <c r="D10" s="10"/>
      <c r="E10" s="56"/>
      <c r="F10" s="9"/>
      <c r="S10" s="2" t="s">
        <v>12</v>
      </c>
      <c r="T10" s="36">
        <f>+B78</f>
        <v>0.523552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95.7</v>
      </c>
      <c r="C11" s="57"/>
      <c r="D11" s="59"/>
      <c r="E11" s="56"/>
      <c r="F11" s="9"/>
      <c r="S11" s="2" t="s">
        <v>13</v>
      </c>
      <c r="T11" s="36">
        <f>+B79</f>
        <v>1.062822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79.8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80.1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137.5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94.6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86.6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46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57.1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50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93.7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2561</v>
      </c>
      <c r="B21" s="58">
        <v>79.5</v>
      </c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>
        <v>2562</v>
      </c>
      <c r="B22" s="8">
        <v>39.6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>
        <v>2563</v>
      </c>
      <c r="B23" s="8">
        <v>116</v>
      </c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80" t="s">
        <v>22</v>
      </c>
      <c r="D35" s="81"/>
      <c r="E35" s="18">
        <f aca="true" t="shared" si="1" ref="E35:Q35">ROUND((((-LN(-LN(1-1/E34)))+$B$81*$B$82)/$B$81),2)</f>
        <v>79.45</v>
      </c>
      <c r="F35" s="19">
        <f t="shared" si="1"/>
        <v>96.43</v>
      </c>
      <c r="G35" s="18">
        <f t="shared" si="1"/>
        <v>107.3</v>
      </c>
      <c r="H35" s="18">
        <f t="shared" si="1"/>
        <v>115.35</v>
      </c>
      <c r="I35" s="18">
        <f t="shared" si="1"/>
        <v>121.75</v>
      </c>
      <c r="J35" s="18">
        <f t="shared" si="1"/>
        <v>127.06</v>
      </c>
      <c r="K35" s="18">
        <f t="shared" si="1"/>
        <v>139.11</v>
      </c>
      <c r="L35" s="18">
        <f t="shared" si="1"/>
        <v>161.91</v>
      </c>
      <c r="M35" s="18">
        <f t="shared" si="1"/>
        <v>169.14</v>
      </c>
      <c r="N35" s="18">
        <f t="shared" si="1"/>
        <v>191.42</v>
      </c>
      <c r="O35" s="18">
        <f t="shared" si="1"/>
        <v>213.53</v>
      </c>
      <c r="P35" s="18">
        <f t="shared" si="1"/>
        <v>235.56</v>
      </c>
      <c r="Q35" s="18">
        <f t="shared" si="1"/>
        <v>264.63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75">
        <v>37243</v>
      </c>
      <c r="G39" s="20">
        <v>168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75">
        <v>37608</v>
      </c>
      <c r="G40" s="20">
        <v>68.3</v>
      </c>
      <c r="V40" s="5"/>
      <c r="W40" s="5"/>
      <c r="X40" s="5"/>
      <c r="Y40" s="5"/>
    </row>
    <row r="41" spans="1:25" ht="21">
      <c r="A41" s="38"/>
      <c r="B41" s="39"/>
      <c r="F41" s="75">
        <v>37973</v>
      </c>
      <c r="G41" s="20">
        <v>59.9</v>
      </c>
      <c r="V41" s="5"/>
      <c r="W41" s="5"/>
      <c r="X41" s="5"/>
      <c r="Y41" s="5"/>
    </row>
    <row r="42" spans="6:25" ht="12" customHeight="1">
      <c r="F42" s="75">
        <v>38339</v>
      </c>
      <c r="G42" s="22">
        <v>97.5</v>
      </c>
      <c r="V42" s="5"/>
      <c r="W42" s="5"/>
      <c r="X42" s="5"/>
      <c r="Y42" s="5"/>
    </row>
    <row r="43" spans="6:25" ht="12" customHeight="1">
      <c r="F43" s="75">
        <v>38704</v>
      </c>
      <c r="G43" s="22">
        <v>129.7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49.7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59.2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95.7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79.8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80.1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137.5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94.6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86.6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46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57.1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50</v>
      </c>
      <c r="V54" s="5"/>
      <c r="W54" s="5"/>
      <c r="X54" s="5"/>
      <c r="Y54" s="5"/>
    </row>
    <row r="55" spans="2:25" ht="12" customHeight="1">
      <c r="B55" s="37"/>
      <c r="F55" s="75">
        <v>43087</v>
      </c>
      <c r="G55" s="22">
        <v>93.7</v>
      </c>
      <c r="V55" s="5"/>
      <c r="W55" s="5"/>
      <c r="X55" s="5"/>
      <c r="Y55" s="5"/>
    </row>
    <row r="56" spans="2:25" ht="12" customHeight="1">
      <c r="B56" s="37"/>
      <c r="E56" s="42"/>
      <c r="F56" s="75">
        <v>43452</v>
      </c>
      <c r="G56" s="22">
        <v>79.5</v>
      </c>
      <c r="V56" s="5"/>
      <c r="W56" s="5"/>
      <c r="X56" s="5"/>
      <c r="Y56" s="5"/>
    </row>
    <row r="57" spans="2:22" ht="12" customHeight="1">
      <c r="B57" s="37"/>
      <c r="F57" s="76">
        <v>43817</v>
      </c>
      <c r="G57" s="22">
        <v>39.6</v>
      </c>
      <c r="V57" s="1" t="s">
        <v>0</v>
      </c>
    </row>
    <row r="58" spans="2:23" ht="12" customHeight="1">
      <c r="B58" s="37"/>
      <c r="F58" s="79">
        <v>2563</v>
      </c>
      <c r="G58" s="78">
        <v>116</v>
      </c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5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0.523552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1.062822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0.03157561804734514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67.8441052344573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2014-01-02T06:21:40Z</cp:lastPrinted>
  <dcterms:created xsi:type="dcterms:W3CDTF">2007-06-15T01:12:23Z</dcterms:created>
  <dcterms:modified xsi:type="dcterms:W3CDTF">2020-10-22T06:51:27Z</dcterms:modified>
  <cp:category/>
  <cp:version/>
  <cp:contentType/>
  <cp:contentStatus/>
</cp:coreProperties>
</file>