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ห้วยแก้ว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<sst xmlns="http://schemas.openxmlformats.org/spreadsheetml/2006/main" count="39" uniqueCount="24">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</sst>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&quot;฿&quot;#,##0.00_);[Red]\(&quot;฿&quot;#,##0.00\)"/>
    <numFmt numFmtId="211" formatCode="&quot;฿&quot;#,##0_);[Red]\(&quot;฿&quot;#,##0\)"/>
    <numFmt numFmtId="212" formatCode="0.00_)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3925"/>
          <c:y val="-0.011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825"/>
          <c:w val="0.87275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ห้วยแก้ว'!$B$5:$B$23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ห้วยแก้ว'!$C$5:$C$23</c:f>
              <c:numCache>
                <c:ptCount val="19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750.0999999999999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746.6</c:v>
                </c:pt>
              </c:numCache>
            </c:numRef>
          </c:val>
        </c:ser>
        <c:gapWidth val="100"/>
        <c:axId val="63015753"/>
        <c:axId val="30270866"/>
      </c:barChart>
      <c:lineChart>
        <c:grouping val="standard"/>
        <c:varyColors val="0"/>
        <c:ser>
          <c:idx val="1"/>
          <c:order val="1"/>
          <c:tx>
            <c:v>ค่าเฉลี่ย  (2544 - 2561 )อยู่ระหว่างค่า+- SD 13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ห้วยแก้ว'!$E$5:$E$22</c:f>
              <c:numCache>
                <c:ptCount val="18"/>
                <c:pt idx="0">
                  <c:v>1218.3166666666666</c:v>
                </c:pt>
                <c:pt idx="1">
                  <c:v>1218.3166666666666</c:v>
                </c:pt>
                <c:pt idx="2">
                  <c:v>1218.3166666666666</c:v>
                </c:pt>
                <c:pt idx="3">
                  <c:v>1218.3166666666666</c:v>
                </c:pt>
                <c:pt idx="4">
                  <c:v>1218.3166666666666</c:v>
                </c:pt>
                <c:pt idx="5">
                  <c:v>1218.3166666666666</c:v>
                </c:pt>
                <c:pt idx="6">
                  <c:v>1218.3166666666666</c:v>
                </c:pt>
                <c:pt idx="7">
                  <c:v>1218.3166666666666</c:v>
                </c:pt>
                <c:pt idx="8">
                  <c:v>1218.3166666666666</c:v>
                </c:pt>
                <c:pt idx="9">
                  <c:v>1218.3166666666666</c:v>
                </c:pt>
                <c:pt idx="10">
                  <c:v>1218.3166666666666</c:v>
                </c:pt>
                <c:pt idx="11">
                  <c:v>1218.3166666666666</c:v>
                </c:pt>
                <c:pt idx="12">
                  <c:v>1218.3166666666666</c:v>
                </c:pt>
                <c:pt idx="13">
                  <c:v>1218.3166666666666</c:v>
                </c:pt>
                <c:pt idx="14">
                  <c:v>1218.3166666666666</c:v>
                </c:pt>
                <c:pt idx="15">
                  <c:v>1218.3166666666666</c:v>
                </c:pt>
                <c:pt idx="16">
                  <c:v>1218.3166666666666</c:v>
                </c:pt>
                <c:pt idx="17">
                  <c:v>1218.3166666666666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ห้วยแก้ว'!$H$5:$H$22</c:f>
              <c:numCache>
                <c:ptCount val="18"/>
                <c:pt idx="0">
                  <c:v>1523.9626734630729</c:v>
                </c:pt>
                <c:pt idx="1">
                  <c:v>1523.9626734630729</c:v>
                </c:pt>
                <c:pt idx="2">
                  <c:v>1523.9626734630729</c:v>
                </c:pt>
                <c:pt idx="3">
                  <c:v>1523.9626734630729</c:v>
                </c:pt>
                <c:pt idx="4">
                  <c:v>1523.9626734630729</c:v>
                </c:pt>
                <c:pt idx="5">
                  <c:v>1523.9626734630729</c:v>
                </c:pt>
                <c:pt idx="6">
                  <c:v>1523.9626734630729</c:v>
                </c:pt>
                <c:pt idx="7">
                  <c:v>1523.9626734630729</c:v>
                </c:pt>
                <c:pt idx="8">
                  <c:v>1523.9626734630729</c:v>
                </c:pt>
                <c:pt idx="9">
                  <c:v>1523.9626734630729</c:v>
                </c:pt>
                <c:pt idx="10">
                  <c:v>1523.9626734630729</c:v>
                </c:pt>
                <c:pt idx="11">
                  <c:v>1523.9626734630729</c:v>
                </c:pt>
                <c:pt idx="12">
                  <c:v>1523.9626734630729</c:v>
                </c:pt>
                <c:pt idx="13">
                  <c:v>1523.9626734630729</c:v>
                </c:pt>
                <c:pt idx="14">
                  <c:v>1523.9626734630729</c:v>
                </c:pt>
                <c:pt idx="15">
                  <c:v>1523.9626734630729</c:v>
                </c:pt>
                <c:pt idx="16">
                  <c:v>1523.9626734630729</c:v>
                </c:pt>
                <c:pt idx="17">
                  <c:v>1523.9626734630729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ห้วยแก้ว'!$F$5:$F$22</c:f>
              <c:numCache>
                <c:ptCount val="18"/>
                <c:pt idx="0">
                  <c:v>912.6706598702604</c:v>
                </c:pt>
                <c:pt idx="1">
                  <c:v>912.6706598702604</c:v>
                </c:pt>
                <c:pt idx="2">
                  <c:v>912.6706598702604</c:v>
                </c:pt>
                <c:pt idx="3">
                  <c:v>912.6706598702604</c:v>
                </c:pt>
                <c:pt idx="4">
                  <c:v>912.6706598702604</c:v>
                </c:pt>
                <c:pt idx="5">
                  <c:v>912.6706598702604</c:v>
                </c:pt>
                <c:pt idx="6">
                  <c:v>912.6706598702604</c:v>
                </c:pt>
                <c:pt idx="7">
                  <c:v>912.6706598702604</c:v>
                </c:pt>
                <c:pt idx="8">
                  <c:v>912.6706598702604</c:v>
                </c:pt>
                <c:pt idx="9">
                  <c:v>912.6706598702604</c:v>
                </c:pt>
                <c:pt idx="10">
                  <c:v>912.6706598702604</c:v>
                </c:pt>
                <c:pt idx="11">
                  <c:v>912.6706598702604</c:v>
                </c:pt>
                <c:pt idx="12">
                  <c:v>912.6706598702604</c:v>
                </c:pt>
                <c:pt idx="13">
                  <c:v>912.6706598702604</c:v>
                </c:pt>
                <c:pt idx="14">
                  <c:v>912.6706598702604</c:v>
                </c:pt>
                <c:pt idx="15">
                  <c:v>912.6706598702604</c:v>
                </c:pt>
                <c:pt idx="16">
                  <c:v>912.6706598702604</c:v>
                </c:pt>
                <c:pt idx="17">
                  <c:v>912.6706598702604</c:v>
                </c:pt>
              </c:numCache>
            </c:numRef>
          </c:val>
          <c:smooth val="0"/>
        </c:ser>
        <c:axId val="63015753"/>
        <c:axId val="30270866"/>
      </c:lineChart>
      <c:catAx>
        <c:axId val="6301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0270866"/>
        <c:crossesAt val="0"/>
        <c:auto val="1"/>
        <c:lblOffset val="100"/>
        <c:tickLblSkip val="1"/>
        <c:noMultiLvlLbl val="0"/>
      </c:catAx>
      <c:valAx>
        <c:axId val="3027086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301575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65"/>
          <c:y val="0.91"/>
          <c:w val="0.8145"/>
          <c:h val="0.08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277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5"/>
          <c:y val="0.17175"/>
          <c:w val="0.86875"/>
          <c:h val="0.751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ห้วยแก้ว'!$B$5:$B$23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ห้วยแก้ว'!$C$5:$C$22</c:f>
              <c:numCache>
                <c:ptCount val="18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750.0999999999999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(2544 - 2561 )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ห้วยแก้ว'!$E$5:$E$22</c:f>
              <c:numCache>
                <c:ptCount val="18"/>
                <c:pt idx="0">
                  <c:v>1218.3166666666666</c:v>
                </c:pt>
                <c:pt idx="1">
                  <c:v>1218.3166666666666</c:v>
                </c:pt>
                <c:pt idx="2">
                  <c:v>1218.3166666666666</c:v>
                </c:pt>
                <c:pt idx="3">
                  <c:v>1218.3166666666666</c:v>
                </c:pt>
                <c:pt idx="4">
                  <c:v>1218.3166666666666</c:v>
                </c:pt>
                <c:pt idx="5">
                  <c:v>1218.3166666666666</c:v>
                </c:pt>
                <c:pt idx="6">
                  <c:v>1218.3166666666666</c:v>
                </c:pt>
                <c:pt idx="7">
                  <c:v>1218.3166666666666</c:v>
                </c:pt>
                <c:pt idx="8">
                  <c:v>1218.3166666666666</c:v>
                </c:pt>
                <c:pt idx="9">
                  <c:v>1218.3166666666666</c:v>
                </c:pt>
                <c:pt idx="10">
                  <c:v>1218.3166666666666</c:v>
                </c:pt>
                <c:pt idx="11">
                  <c:v>1218.3166666666666</c:v>
                </c:pt>
                <c:pt idx="12">
                  <c:v>1218.3166666666666</c:v>
                </c:pt>
                <c:pt idx="13">
                  <c:v>1218.3166666666666</c:v>
                </c:pt>
                <c:pt idx="14">
                  <c:v>1218.3166666666666</c:v>
                </c:pt>
                <c:pt idx="15">
                  <c:v>1218.3166666666666</c:v>
                </c:pt>
                <c:pt idx="16">
                  <c:v>1218.3166666666666</c:v>
                </c:pt>
                <c:pt idx="17">
                  <c:v>1218.3166666666666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ห้วยแก้ว'!$B$5:$B$23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ห้วยแก้ว'!$D$5:$D$23</c:f>
              <c:numCache>
                <c:ptCount val="19"/>
                <c:pt idx="18">
                  <c:v>746.6</c:v>
                </c:pt>
              </c:numCache>
            </c:numRef>
          </c:val>
          <c:smooth val="0"/>
        </c:ser>
        <c:marker val="1"/>
        <c:axId val="4002339"/>
        <c:axId val="36021052"/>
      </c:lineChart>
      <c:catAx>
        <c:axId val="400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6021052"/>
        <c:crossesAt val="0"/>
        <c:auto val="1"/>
        <c:lblOffset val="100"/>
        <c:tickLblSkip val="1"/>
        <c:noMultiLvlLbl val="0"/>
      </c:catAx>
      <c:valAx>
        <c:axId val="3602105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00233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825"/>
          <c:y val="0.92775"/>
          <c:w val="0.8235"/>
          <c:h val="0.065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0.44025</cdr:x>
      <cdr:y>0.53775</cdr:y>
    </cdr:from>
    <cdr:to>
      <cdr:x>0.5775</cdr:x>
      <cdr:y>0.58025</cdr:y>
    </cdr:to>
    <cdr:sp>
      <cdr:nvSpPr>
        <cdr:cNvPr id="1" name="TextBox 1"/>
        <cdr:cNvSpPr txBox="1">
          <a:spLocks noChangeArrowheads="1"/>
        </cdr:cNvSpPr>
      </cdr:nvSpPr>
      <cdr:spPr>
        <a:xfrm>
          <a:off x="4133850" y="3286125"/>
          <a:ext cx="128587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1,218 มม.</a:t>
          </a:r>
        </a:p>
      </cdr:txBody>
    </cdr:sp>
  </cdr:relSizeAnchor>
  <cdr:relSizeAnchor xmlns:cdr="http://schemas.openxmlformats.org/drawingml/2006/chartDrawing">
    <cdr:from>
      <cdr:x>0.3675</cdr:x>
      <cdr:y>0.40875</cdr:y>
    </cdr:from>
    <cdr:to>
      <cdr:x>0.513</cdr:x>
      <cdr:y>0.45125</cdr:y>
    </cdr:to>
    <cdr:sp>
      <cdr:nvSpPr>
        <cdr:cNvPr id="2" name="TextBox 1"/>
        <cdr:cNvSpPr txBox="1">
          <a:spLocks noChangeArrowheads="1"/>
        </cdr:cNvSpPr>
      </cdr:nvSpPr>
      <cdr:spPr>
        <a:xfrm>
          <a:off x="3448050" y="2495550"/>
          <a:ext cx="136207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1,524 มม.</a:t>
          </a:r>
        </a:p>
      </cdr:txBody>
    </cdr:sp>
  </cdr:relSizeAnchor>
  <cdr:relSizeAnchor xmlns:cdr="http://schemas.openxmlformats.org/drawingml/2006/chartDrawing">
    <cdr:from>
      <cdr:x>0.57</cdr:x>
      <cdr:y>0.657</cdr:y>
    </cdr:from>
    <cdr:to>
      <cdr:x>0.71625</cdr:x>
      <cdr:y>0.6995</cdr:y>
    </cdr:to>
    <cdr:sp>
      <cdr:nvSpPr>
        <cdr:cNvPr id="3" name="TextBox 1"/>
        <cdr:cNvSpPr txBox="1">
          <a:spLocks noChangeArrowheads="1"/>
        </cdr:cNvSpPr>
      </cdr:nvSpPr>
      <cdr:spPr>
        <a:xfrm>
          <a:off x="5353050" y="4010025"/>
          <a:ext cx="137160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913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</cdr:x>
      <cdr:y>0.3785</cdr:y>
    </cdr:from>
    <cdr:to>
      <cdr:x>0.22625</cdr:x>
      <cdr:y>0.54225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24025" y="2314575"/>
          <a:ext cx="400050" cy="1000125"/>
        </a:xfrm>
        <a:prstGeom prst="curvedConnector3">
          <a:avLst>
            <a:gd name="adj1" fmla="val 0"/>
            <a:gd name="adj2" fmla="val 768888"/>
            <a:gd name="adj3" fmla="val -264046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0">
      <selection activeCell="K15" sqref="K1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2544</v>
      </c>
      <c r="C5" s="71">
        <v>1514.8</v>
      </c>
      <c r="D5" s="72"/>
      <c r="E5" s="73">
        <f aca="true" t="shared" si="0" ref="E5:E22">$C$102</f>
        <v>1218.3166666666666</v>
      </c>
      <c r="F5" s="74">
        <f aca="true" t="shared" si="1" ref="F5:F22">+$C$105</f>
        <v>912.6706598702604</v>
      </c>
      <c r="G5" s="75">
        <f aca="true" t="shared" si="2" ref="G5:G22">$C$103</f>
        <v>305.64600679640625</v>
      </c>
      <c r="H5" s="76">
        <f aca="true" t="shared" si="3" ref="H5:H22">+$C$106</f>
        <v>1523.9626734630729</v>
      </c>
      <c r="I5" s="2">
        <v>1</v>
      </c>
    </row>
    <row r="6" spans="2:9" ht="11.25">
      <c r="B6" s="22">
        <f aca="true" t="shared" si="4" ref="B6:B20">B5+1</f>
        <v>2545</v>
      </c>
      <c r="C6" s="77">
        <v>1574.2</v>
      </c>
      <c r="D6" s="72"/>
      <c r="E6" s="78">
        <f t="shared" si="0"/>
        <v>1218.3166666666666</v>
      </c>
      <c r="F6" s="79">
        <f t="shared" si="1"/>
        <v>912.6706598702604</v>
      </c>
      <c r="G6" s="80">
        <f t="shared" si="2"/>
        <v>305.64600679640625</v>
      </c>
      <c r="H6" s="81">
        <f t="shared" si="3"/>
        <v>1523.9626734630729</v>
      </c>
      <c r="I6" s="2">
        <f>I5+1</f>
        <v>2</v>
      </c>
    </row>
    <row r="7" spans="2:9" ht="11.25">
      <c r="B7" s="22">
        <f t="shared" si="4"/>
        <v>2546</v>
      </c>
      <c r="C7" s="77">
        <v>1226</v>
      </c>
      <c r="D7" s="72"/>
      <c r="E7" s="78">
        <f t="shared" si="0"/>
        <v>1218.3166666666666</v>
      </c>
      <c r="F7" s="79">
        <f t="shared" si="1"/>
        <v>912.6706598702604</v>
      </c>
      <c r="G7" s="80">
        <f t="shared" si="2"/>
        <v>305.64600679640625</v>
      </c>
      <c r="H7" s="81">
        <f t="shared" si="3"/>
        <v>1523.9626734630729</v>
      </c>
      <c r="I7" s="2">
        <f aca="true" t="shared" si="5" ref="I7:I20">I6+1</f>
        <v>3</v>
      </c>
    </row>
    <row r="8" spans="2:9" ht="11.25">
      <c r="B8" s="22">
        <f t="shared" si="4"/>
        <v>2547</v>
      </c>
      <c r="C8" s="77">
        <v>1754.4</v>
      </c>
      <c r="D8" s="72"/>
      <c r="E8" s="78">
        <f t="shared" si="0"/>
        <v>1218.3166666666666</v>
      </c>
      <c r="F8" s="79">
        <f t="shared" si="1"/>
        <v>912.6706598702604</v>
      </c>
      <c r="G8" s="80">
        <f t="shared" si="2"/>
        <v>305.64600679640625</v>
      </c>
      <c r="H8" s="81">
        <f t="shared" si="3"/>
        <v>1523.9626734630729</v>
      </c>
      <c r="I8" s="2">
        <f t="shared" si="5"/>
        <v>4</v>
      </c>
    </row>
    <row r="9" spans="2:9" ht="11.25">
      <c r="B9" s="22">
        <f t="shared" si="4"/>
        <v>2548</v>
      </c>
      <c r="C9" s="77">
        <v>1499.9</v>
      </c>
      <c r="D9" s="72"/>
      <c r="E9" s="78">
        <f t="shared" si="0"/>
        <v>1218.3166666666666</v>
      </c>
      <c r="F9" s="79">
        <f t="shared" si="1"/>
        <v>912.6706598702604</v>
      </c>
      <c r="G9" s="80">
        <f t="shared" si="2"/>
        <v>305.64600679640625</v>
      </c>
      <c r="H9" s="81">
        <f t="shared" si="3"/>
        <v>1523.9626734630729</v>
      </c>
      <c r="I9" s="2">
        <f t="shared" si="5"/>
        <v>5</v>
      </c>
    </row>
    <row r="10" spans="2:9" ht="11.25">
      <c r="B10" s="22">
        <f t="shared" si="4"/>
        <v>2549</v>
      </c>
      <c r="C10" s="77">
        <v>1297.8</v>
      </c>
      <c r="D10" s="72"/>
      <c r="E10" s="78">
        <f t="shared" si="0"/>
        <v>1218.3166666666666</v>
      </c>
      <c r="F10" s="79">
        <f t="shared" si="1"/>
        <v>912.6706598702604</v>
      </c>
      <c r="G10" s="80">
        <f t="shared" si="2"/>
        <v>305.64600679640625</v>
      </c>
      <c r="H10" s="81">
        <f t="shared" si="3"/>
        <v>1523.9626734630729</v>
      </c>
      <c r="I10" s="2">
        <f t="shared" si="5"/>
        <v>6</v>
      </c>
    </row>
    <row r="11" spans="2:9" ht="11.25">
      <c r="B11" s="22">
        <f t="shared" si="4"/>
        <v>2550</v>
      </c>
      <c r="C11" s="77">
        <v>978.9</v>
      </c>
      <c r="D11" s="72"/>
      <c r="E11" s="78">
        <f t="shared" si="0"/>
        <v>1218.3166666666666</v>
      </c>
      <c r="F11" s="79">
        <f t="shared" si="1"/>
        <v>912.6706598702604</v>
      </c>
      <c r="G11" s="80">
        <f t="shared" si="2"/>
        <v>305.64600679640625</v>
      </c>
      <c r="H11" s="81">
        <f t="shared" si="3"/>
        <v>1523.9626734630729</v>
      </c>
      <c r="I11" s="2">
        <f t="shared" si="5"/>
        <v>7</v>
      </c>
    </row>
    <row r="12" spans="2:9" ht="11.25">
      <c r="B12" s="22">
        <f t="shared" si="4"/>
        <v>2551</v>
      </c>
      <c r="C12" s="77">
        <v>731.1</v>
      </c>
      <c r="D12" s="72"/>
      <c r="E12" s="78">
        <f t="shared" si="0"/>
        <v>1218.3166666666666</v>
      </c>
      <c r="F12" s="79">
        <f t="shared" si="1"/>
        <v>912.6706598702604</v>
      </c>
      <c r="G12" s="80">
        <f t="shared" si="2"/>
        <v>305.64600679640625</v>
      </c>
      <c r="H12" s="81">
        <f t="shared" si="3"/>
        <v>1523.9626734630729</v>
      </c>
      <c r="I12" s="2">
        <f t="shared" si="5"/>
        <v>8</v>
      </c>
    </row>
    <row r="13" spans="2:9" ht="11.25">
      <c r="B13" s="22">
        <f t="shared" si="4"/>
        <v>2552</v>
      </c>
      <c r="C13" s="77">
        <v>1134.7</v>
      </c>
      <c r="D13" s="72"/>
      <c r="E13" s="78">
        <f t="shared" si="0"/>
        <v>1218.3166666666666</v>
      </c>
      <c r="F13" s="79">
        <f t="shared" si="1"/>
        <v>912.6706598702604</v>
      </c>
      <c r="G13" s="80">
        <f t="shared" si="2"/>
        <v>305.64600679640625</v>
      </c>
      <c r="H13" s="81">
        <f t="shared" si="3"/>
        <v>1523.9626734630729</v>
      </c>
      <c r="I13" s="2">
        <f t="shared" si="5"/>
        <v>9</v>
      </c>
    </row>
    <row r="14" spans="2:13" ht="11.25">
      <c r="B14" s="22">
        <f t="shared" si="4"/>
        <v>2553</v>
      </c>
      <c r="C14" s="77">
        <v>1440.9</v>
      </c>
      <c r="D14" s="72"/>
      <c r="E14" s="78">
        <f t="shared" si="0"/>
        <v>1218.3166666666666</v>
      </c>
      <c r="F14" s="79">
        <f t="shared" si="1"/>
        <v>912.6706598702604</v>
      </c>
      <c r="G14" s="80">
        <f t="shared" si="2"/>
        <v>305.64600679640625</v>
      </c>
      <c r="H14" s="81">
        <f t="shared" si="3"/>
        <v>1523.9626734630729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2554</v>
      </c>
      <c r="C15" s="77">
        <v>1706.3</v>
      </c>
      <c r="D15" s="72"/>
      <c r="E15" s="78">
        <f t="shared" si="0"/>
        <v>1218.3166666666666</v>
      </c>
      <c r="F15" s="79">
        <f t="shared" si="1"/>
        <v>912.6706598702604</v>
      </c>
      <c r="G15" s="80">
        <f t="shared" si="2"/>
        <v>305.64600679640625</v>
      </c>
      <c r="H15" s="81">
        <f t="shared" si="3"/>
        <v>1523.9626734630729</v>
      </c>
      <c r="I15" s="2">
        <f t="shared" si="5"/>
        <v>11</v>
      </c>
    </row>
    <row r="16" spans="2:9" ht="11.25">
      <c r="B16" s="22">
        <f t="shared" si="4"/>
        <v>2555</v>
      </c>
      <c r="C16" s="77">
        <v>1095.5</v>
      </c>
      <c r="D16" s="72"/>
      <c r="E16" s="78">
        <f t="shared" si="0"/>
        <v>1218.3166666666666</v>
      </c>
      <c r="F16" s="79">
        <f t="shared" si="1"/>
        <v>912.6706598702604</v>
      </c>
      <c r="G16" s="80">
        <f t="shared" si="2"/>
        <v>305.64600679640625</v>
      </c>
      <c r="H16" s="81">
        <f t="shared" si="3"/>
        <v>1523.9626734630729</v>
      </c>
      <c r="I16" s="2">
        <f t="shared" si="5"/>
        <v>12</v>
      </c>
    </row>
    <row r="17" spans="2:9" ht="11.25">
      <c r="B17" s="22">
        <f t="shared" si="4"/>
        <v>2556</v>
      </c>
      <c r="C17" s="77">
        <v>1051</v>
      </c>
      <c r="D17" s="72"/>
      <c r="E17" s="78">
        <f t="shared" si="0"/>
        <v>1218.3166666666666</v>
      </c>
      <c r="F17" s="79">
        <f t="shared" si="1"/>
        <v>912.6706598702604</v>
      </c>
      <c r="G17" s="80">
        <f t="shared" si="2"/>
        <v>305.64600679640625</v>
      </c>
      <c r="H17" s="81">
        <f t="shared" si="3"/>
        <v>1523.9626734630729</v>
      </c>
      <c r="I17" s="2">
        <f t="shared" si="5"/>
        <v>13</v>
      </c>
    </row>
    <row r="18" spans="2:9" ht="11.25">
      <c r="B18" s="22">
        <f t="shared" si="4"/>
        <v>2557</v>
      </c>
      <c r="C18" s="77">
        <v>750.0999999999999</v>
      </c>
      <c r="D18" s="72"/>
      <c r="E18" s="78">
        <f t="shared" si="0"/>
        <v>1218.3166666666666</v>
      </c>
      <c r="F18" s="79">
        <f t="shared" si="1"/>
        <v>912.6706598702604</v>
      </c>
      <c r="G18" s="80">
        <f t="shared" si="2"/>
        <v>305.64600679640625</v>
      </c>
      <c r="H18" s="81">
        <f t="shared" si="3"/>
        <v>1523.9626734630729</v>
      </c>
      <c r="I18" s="2">
        <f t="shared" si="5"/>
        <v>14</v>
      </c>
    </row>
    <row r="19" spans="2:9" ht="11.25">
      <c r="B19" s="22">
        <f t="shared" si="4"/>
        <v>2558</v>
      </c>
      <c r="C19" s="82">
        <v>931.5</v>
      </c>
      <c r="D19" s="72"/>
      <c r="E19" s="78">
        <f t="shared" si="0"/>
        <v>1218.3166666666666</v>
      </c>
      <c r="F19" s="79">
        <f t="shared" si="1"/>
        <v>912.6706598702604</v>
      </c>
      <c r="G19" s="80">
        <f t="shared" si="2"/>
        <v>305.64600679640625</v>
      </c>
      <c r="H19" s="81">
        <f t="shared" si="3"/>
        <v>1523.9626734630729</v>
      </c>
      <c r="I19" s="2">
        <f t="shared" si="5"/>
        <v>15</v>
      </c>
    </row>
    <row r="20" spans="2:13" ht="11.25">
      <c r="B20" s="22">
        <f t="shared" si="4"/>
        <v>2559</v>
      </c>
      <c r="C20" s="77">
        <v>1162.1</v>
      </c>
      <c r="D20" s="72"/>
      <c r="E20" s="78">
        <f t="shared" si="0"/>
        <v>1218.3166666666666</v>
      </c>
      <c r="F20" s="79">
        <f t="shared" si="1"/>
        <v>912.6706598702604</v>
      </c>
      <c r="G20" s="80">
        <f t="shared" si="2"/>
        <v>305.64600679640625</v>
      </c>
      <c r="H20" s="81">
        <f t="shared" si="3"/>
        <v>1523.9626734630729</v>
      </c>
      <c r="I20" s="2">
        <f t="shared" si="5"/>
        <v>16</v>
      </c>
      <c r="K20" s="94"/>
      <c r="L20" s="94"/>
      <c r="M20" s="94"/>
    </row>
    <row r="21" spans="2:9" ht="11.25">
      <c r="B21" s="22">
        <v>2560</v>
      </c>
      <c r="C21" s="77">
        <v>1037.4</v>
      </c>
      <c r="D21" s="72"/>
      <c r="E21" s="78">
        <f t="shared" si="0"/>
        <v>1218.3166666666666</v>
      </c>
      <c r="F21" s="79">
        <f t="shared" si="1"/>
        <v>912.6706598702604</v>
      </c>
      <c r="G21" s="80">
        <f t="shared" si="2"/>
        <v>305.64600679640625</v>
      </c>
      <c r="H21" s="81">
        <f t="shared" si="3"/>
        <v>1523.9626734630729</v>
      </c>
      <c r="I21" s="2">
        <f>I20+1</f>
        <v>17</v>
      </c>
    </row>
    <row r="22" spans="2:9" ht="11.25">
      <c r="B22" s="22">
        <v>2561</v>
      </c>
      <c r="C22" s="77">
        <v>1043.1</v>
      </c>
      <c r="D22" s="72"/>
      <c r="E22" s="78">
        <f t="shared" si="0"/>
        <v>1218.3166666666666</v>
      </c>
      <c r="F22" s="79">
        <f t="shared" si="1"/>
        <v>912.6706598702604</v>
      </c>
      <c r="G22" s="80">
        <f t="shared" si="2"/>
        <v>305.64600679640625</v>
      </c>
      <c r="H22" s="81">
        <f t="shared" si="3"/>
        <v>1523.9626734630729</v>
      </c>
      <c r="I22" s="2">
        <f>I21+1</f>
        <v>18</v>
      </c>
    </row>
    <row r="23" spans="2:14" ht="11.25">
      <c r="B23" s="90">
        <v>2562</v>
      </c>
      <c r="C23" s="91">
        <v>756.1</v>
      </c>
      <c r="D23" s="95">
        <f>C23</f>
        <v>756.1</v>
      </c>
      <c r="E23" s="78"/>
      <c r="F23" s="79"/>
      <c r="G23" s="80"/>
      <c r="H23" s="81"/>
      <c r="K23" s="99" t="s">
        <v>23</v>
      </c>
      <c r="L23" s="99"/>
      <c r="M23" s="99"/>
      <c r="N23" s="99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AVERAGE(C5:C22)</f>
        <v>1218.3166666666666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STDEV(C5:C22)</f>
        <v>305.64600679640625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0.25087566735228084</v>
      </c>
      <c r="D104" s="48"/>
      <c r="E104" s="59">
        <f>C104*100</f>
        <v>25.087566735228084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13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912.6706598702604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1523.9626734630729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2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18</v>
      </c>
    </row>
    <row r="111" ht="11.25">
      <c r="C111" s="89">
        <f>COUNTIF(C5:C22,"&gt;1524")</f>
        <v>3</v>
      </c>
    </row>
    <row r="112" ht="11.25">
      <c r="C112" s="89">
        <f>COUNTIF(C5:C22,"&lt;913")</f>
        <v>2</v>
      </c>
    </row>
  </sheetData>
  <sheetProtection/>
  <mergeCells count="2">
    <mergeCell ref="B2:B4"/>
    <mergeCell ref="K23:N2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2016-07-22T03:28:07Z</cp:lastPrinted>
  <dcterms:created xsi:type="dcterms:W3CDTF">2016-04-07T02:09:12Z</dcterms:created>
  <dcterms:modified xsi:type="dcterms:W3CDTF">2020-04-16T09:03:29Z</dcterms:modified>
  <cp:category/>
  <cp:version/>
  <cp:contentType/>
  <cp:contentStatus/>
</cp:coreProperties>
</file>