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<sst xmlns="http://schemas.openxmlformats.org/spreadsheetml/2006/main" count="56" uniqueCount="25">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</sst>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204" fontId="12" fillId="0" borderId="15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505"/>
          <c:w val="0.871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ตารางฝนห้วยแก้ว!$N$4:$N$22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</c:numCache>
            </c:numRef>
          </c:val>
        </c:ser>
        <c:axId val="41249158"/>
        <c:axId val="35698103"/>
      </c:barChart>
      <c:lineChart>
        <c:grouping val="standard"/>
        <c:varyColors val="0"/>
        <c:ser>
          <c:idx val="1"/>
          <c:order val="1"/>
          <c:tx>
            <c:v>ปริมาณฝนเฉลี่ย 1,218.3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ตารางฝนห้วยแก้ว!$P$4:$P$21</c:f>
              <c:numCache>
                <c:ptCount val="18"/>
                <c:pt idx="0">
                  <c:v>1218.3166666666668</c:v>
                </c:pt>
                <c:pt idx="1">
                  <c:v>1218.3166666666668</c:v>
                </c:pt>
                <c:pt idx="2">
                  <c:v>1218.3166666666668</c:v>
                </c:pt>
                <c:pt idx="3">
                  <c:v>1218.3166666666668</c:v>
                </c:pt>
                <c:pt idx="4">
                  <c:v>1218.3166666666668</c:v>
                </c:pt>
                <c:pt idx="5">
                  <c:v>1218.3166666666668</c:v>
                </c:pt>
                <c:pt idx="6">
                  <c:v>1218.3166666666668</c:v>
                </c:pt>
                <c:pt idx="7">
                  <c:v>1218.3166666666668</c:v>
                </c:pt>
                <c:pt idx="8">
                  <c:v>1218.3166666666668</c:v>
                </c:pt>
                <c:pt idx="9">
                  <c:v>1218.3166666666668</c:v>
                </c:pt>
                <c:pt idx="10">
                  <c:v>1218.3166666666668</c:v>
                </c:pt>
                <c:pt idx="11">
                  <c:v>1218.3166666666668</c:v>
                </c:pt>
                <c:pt idx="12">
                  <c:v>1218.3166666666668</c:v>
                </c:pt>
                <c:pt idx="13">
                  <c:v>1218.3166666666668</c:v>
                </c:pt>
                <c:pt idx="14">
                  <c:v>1218.3166666666668</c:v>
                </c:pt>
                <c:pt idx="15">
                  <c:v>1218.3166666666668</c:v>
                </c:pt>
                <c:pt idx="16">
                  <c:v>1218.3166666666668</c:v>
                </c:pt>
                <c:pt idx="17">
                  <c:v>1218.3166666666668</c:v>
                </c:pt>
              </c:numCache>
            </c:numRef>
          </c:val>
          <c:smooth val="0"/>
        </c:ser>
        <c:axId val="41249158"/>
        <c:axId val="35698103"/>
      </c:lineChart>
      <c:catAx>
        <c:axId val="41249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698103"/>
        <c:crosses val="autoZero"/>
        <c:auto val="1"/>
        <c:lblOffset val="100"/>
        <c:tickLblSkip val="1"/>
        <c:noMultiLvlLbl val="0"/>
      </c:catAx>
      <c:valAx>
        <c:axId val="3569810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24915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8"/>
          <c:y val="0.42675"/>
          <c:w val="0.32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รายเดือนห้วยแก้ว!$B$36:$M$36</c:f>
              <c:numCache>
                <c:ptCount val="12"/>
                <c:pt idx="0">
                  <c:v>0</c:v>
                </c:pt>
                <c:pt idx="1">
                  <c:v>50.1</c:v>
                </c:pt>
                <c:pt idx="2">
                  <c:v>78</c:v>
                </c:pt>
                <c:pt idx="3">
                  <c:v>169.7</c:v>
                </c:pt>
                <c:pt idx="4">
                  <c:v>272.6</c:v>
                </c:pt>
                <c:pt idx="5">
                  <c:v>105.5</c:v>
                </c:pt>
                <c:pt idx="6">
                  <c:v>70.7</c:v>
                </c:pt>
              </c:numCache>
            </c:numRef>
          </c:val>
          <c:smooth val="0"/>
        </c:ser>
        <c:marker val="1"/>
        <c:axId val="52847472"/>
        <c:axId val="5865201"/>
      </c:lineChart>
      <c:catAx>
        <c:axId val="5284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65201"/>
        <c:crosses val="autoZero"/>
        <c:auto val="1"/>
        <c:lblOffset val="100"/>
        <c:tickLblSkip val="1"/>
        <c:noMultiLvlLbl val="0"/>
      </c:catAx>
      <c:valAx>
        <c:axId val="58652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84747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10">
      <selection activeCell="R22" sqref="R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1">$N$55</f>
        <v>1218.3166666666668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1218.3166666666668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1218.3166666666668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1218.3166666666668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1218.3166666666668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1218.3166666666668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1218.3166666666668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1218.3166666666668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1218.3166666666668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1218.3166666666668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1218.3166666666668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1218.3166666666668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1218.3166666666668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1218.3166666666668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>SUM(B18:M18)</f>
        <v>931.5</v>
      </c>
      <c r="O18" s="30">
        <v>60</v>
      </c>
      <c r="P18" s="40">
        <f t="shared" si="0"/>
        <v>1218.3166666666668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>SUM(B19:M19)</f>
        <v>1162.1</v>
      </c>
      <c r="O19" s="30">
        <f>N67</f>
        <v>75</v>
      </c>
      <c r="P19" s="40">
        <f t="shared" si="0"/>
        <v>1218.3166666666668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>SUM(B20:M20)</f>
        <v>1037.4</v>
      </c>
      <c r="O20" s="67">
        <f>N68</f>
        <v>78</v>
      </c>
      <c r="P20" s="40">
        <f t="shared" si="0"/>
        <v>1218.3166666666668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>SUM(B21:M21)</f>
        <v>1043.1</v>
      </c>
      <c r="O21" s="30">
        <f>N69</f>
        <v>70</v>
      </c>
      <c r="P21" s="40">
        <f t="shared" si="0"/>
        <v>1218.3166666666668</v>
      </c>
      <c r="S21" s="40"/>
    </row>
    <row r="22" spans="1:19" s="2" customFormat="1" ht="15.75" customHeight="1">
      <c r="A22" s="44">
        <v>2562</v>
      </c>
      <c r="B22" s="45">
        <v>0</v>
      </c>
      <c r="C22" s="45">
        <v>50.1</v>
      </c>
      <c r="D22" s="45">
        <v>78</v>
      </c>
      <c r="E22" s="45">
        <v>169.7</v>
      </c>
      <c r="F22" s="45">
        <v>272.6</v>
      </c>
      <c r="G22" s="45">
        <v>105.5</v>
      </c>
      <c r="H22" s="45">
        <v>70.7</v>
      </c>
      <c r="I22" s="45">
        <v>9.5</v>
      </c>
      <c r="J22" s="45">
        <v>0</v>
      </c>
      <c r="K22" s="45">
        <v>0</v>
      </c>
      <c r="L22" s="45">
        <v>0</v>
      </c>
      <c r="M22" s="45">
        <v>0</v>
      </c>
      <c r="N22" s="46">
        <f>SUM(B22:M22)</f>
        <v>756.1</v>
      </c>
      <c r="O22" s="47">
        <f>N70</f>
        <v>52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271.1</v>
      </c>
      <c r="C54" s="25">
        <f aca="true" t="shared" si="1" ref="C54:O54">MAX(C4:C21)</f>
        <v>334.4</v>
      </c>
      <c r="D54" s="25">
        <f t="shared" si="1"/>
        <v>246.5</v>
      </c>
      <c r="E54" s="25">
        <f t="shared" si="1"/>
        <v>341.1</v>
      </c>
      <c r="F54" s="25">
        <f t="shared" si="1"/>
        <v>622.3</v>
      </c>
      <c r="G54" s="25">
        <f t="shared" si="1"/>
        <v>486.3</v>
      </c>
      <c r="H54" s="25">
        <f t="shared" si="1"/>
        <v>224.9</v>
      </c>
      <c r="I54" s="25">
        <f t="shared" si="1"/>
        <v>166.5</v>
      </c>
      <c r="J54" s="25">
        <f t="shared" si="1"/>
        <v>52.1</v>
      </c>
      <c r="K54" s="25">
        <f t="shared" si="1"/>
        <v>43.3</v>
      </c>
      <c r="L54" s="25">
        <f t="shared" si="1"/>
        <v>6.7</v>
      </c>
      <c r="M54" s="25">
        <f t="shared" si="1"/>
        <v>78.9</v>
      </c>
      <c r="N54" s="25">
        <f t="shared" si="1"/>
        <v>1754.4</v>
      </c>
      <c r="O54" s="48">
        <f t="shared" si="1"/>
        <v>97</v>
      </c>
    </row>
    <row r="55" spans="1:15" s="2" customFormat="1" ht="15.75" customHeight="1">
      <c r="A55" s="23" t="s">
        <v>18</v>
      </c>
      <c r="B55" s="26">
        <f>AVERAGE(B4:B21)</f>
        <v>62.45000000000001</v>
      </c>
      <c r="C55" s="26">
        <f aca="true" t="shared" si="2" ref="C55:O55">AVERAGE(C4:C21)</f>
        <v>177.8055555555556</v>
      </c>
      <c r="D55" s="26">
        <f t="shared" si="2"/>
        <v>156.92222222222222</v>
      </c>
      <c r="E55" s="26">
        <f t="shared" si="2"/>
        <v>182.40555555555557</v>
      </c>
      <c r="F55" s="26">
        <f t="shared" si="2"/>
        <v>233.67777777777778</v>
      </c>
      <c r="G55" s="26">
        <f t="shared" si="2"/>
        <v>227.3277777777778</v>
      </c>
      <c r="H55" s="26">
        <f t="shared" si="2"/>
        <v>113.16666666666667</v>
      </c>
      <c r="I55" s="26">
        <f t="shared" si="2"/>
        <v>32.66666666666666</v>
      </c>
      <c r="J55" s="26">
        <f t="shared" si="2"/>
        <v>6.094444444444445</v>
      </c>
      <c r="K55" s="26">
        <f t="shared" si="2"/>
        <v>8.644444444444446</v>
      </c>
      <c r="L55" s="26">
        <f t="shared" si="2"/>
        <v>0.9611111111111111</v>
      </c>
      <c r="M55" s="26">
        <f t="shared" si="2"/>
        <v>16.194444444444443</v>
      </c>
      <c r="N55" s="26">
        <f>SUM(B55:M55)</f>
        <v>1218.3166666666668</v>
      </c>
      <c r="O55" s="49">
        <f t="shared" si="2"/>
        <v>74.44444444444444</v>
      </c>
    </row>
    <row r="56" spans="1:16" s="2" customFormat="1" ht="15.75" customHeight="1">
      <c r="A56" s="24" t="s">
        <v>19</v>
      </c>
      <c r="B56" s="27">
        <f>MIN(B4:B21)</f>
        <v>0</v>
      </c>
      <c r="C56" s="27">
        <f aca="true" t="shared" si="3" ref="C56:M56">MIN(C4:C21)</f>
        <v>65.7</v>
      </c>
      <c r="D56" s="27">
        <f t="shared" si="3"/>
        <v>16.2</v>
      </c>
      <c r="E56" s="27">
        <f t="shared" si="3"/>
        <v>56.7</v>
      </c>
      <c r="F56" s="27">
        <f t="shared" si="3"/>
        <v>78.6</v>
      </c>
      <c r="G56" s="27">
        <f t="shared" si="3"/>
        <v>92.8</v>
      </c>
      <c r="H56" s="27">
        <f t="shared" si="3"/>
        <v>38.6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>MIN(N4:N21)</f>
        <v>731.1</v>
      </c>
      <c r="O56" s="53">
        <f>MIN(O4:O21)</f>
        <v>60</v>
      </c>
      <c r="P56" s="70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>SUM(B67:M67)</f>
        <v>75</v>
      </c>
    </row>
    <row r="68" spans="1:14" ht="19.5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>SUM(B68:M68)</f>
        <v>78</v>
      </c>
    </row>
    <row r="69" spans="1:15" ht="19.5">
      <c r="A69" s="56">
        <v>2561</v>
      </c>
      <c r="B69" s="56">
        <v>4</v>
      </c>
      <c r="C69" s="56">
        <v>12</v>
      </c>
      <c r="D69" s="59">
        <v>13</v>
      </c>
      <c r="E69" s="59">
        <v>12</v>
      </c>
      <c r="F69" s="59">
        <v>10</v>
      </c>
      <c r="G69" s="59">
        <v>9</v>
      </c>
      <c r="H69" s="59">
        <v>5</v>
      </c>
      <c r="I69" s="59">
        <v>3</v>
      </c>
      <c r="J69" s="59">
        <v>0</v>
      </c>
      <c r="K69" s="59">
        <v>2</v>
      </c>
      <c r="L69" s="59">
        <v>0</v>
      </c>
      <c r="M69" s="59">
        <v>0</v>
      </c>
      <c r="N69" s="57">
        <f>SUM(B69:M69)</f>
        <v>70</v>
      </c>
      <c r="O69" s="69"/>
    </row>
    <row r="70" spans="1:14" ht="19.5">
      <c r="A70" s="63">
        <v>2562</v>
      </c>
      <c r="B70" s="63">
        <v>0</v>
      </c>
      <c r="C70" s="63">
        <v>5</v>
      </c>
      <c r="D70" s="68">
        <v>4</v>
      </c>
      <c r="E70" s="68">
        <v>11</v>
      </c>
      <c r="F70" s="68">
        <v>17</v>
      </c>
      <c r="G70" s="68">
        <v>9</v>
      </c>
      <c r="H70" s="68">
        <v>5</v>
      </c>
      <c r="I70" s="68">
        <v>1</v>
      </c>
      <c r="J70" s="68">
        <v>0</v>
      </c>
      <c r="K70" s="68">
        <v>0</v>
      </c>
      <c r="L70" s="68">
        <v>0</v>
      </c>
      <c r="M70" s="68">
        <v>0</v>
      </c>
      <c r="N70" s="58">
        <f>SUM(B70:M70)</f>
        <v>52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2">
      <selection activeCell="S38" sqref="S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5">$N$56</f>
        <v>1218.3166666666668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1218.3166666666668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1218.3166666666668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1218.3166666666668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1218.3166666666668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1218.3166666666668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1218.3166666666668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1218.3166666666668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1218.3166666666668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1218.3166666666668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1218.3166666666668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1218.3166666666668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1218.3166666666668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1218.3166666666668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>SUM(B32:M32)</f>
        <v>931.5</v>
      </c>
      <c r="O32" s="33">
        <f>ตารางฝนห้วยแก้ว!O18</f>
        <v>60</v>
      </c>
      <c r="R32" s="39">
        <f t="shared" si="0"/>
        <v>1218.3166666666668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>SUM(B33:M33)</f>
        <v>1162.1</v>
      </c>
      <c r="O33" s="33">
        <f>ตารางฝนห้วยแก้ว!O19</f>
        <v>75</v>
      </c>
      <c r="R33" s="39">
        <f t="shared" si="0"/>
        <v>1218.3166666666668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>SUM(B34:M34)</f>
        <v>1037.4</v>
      </c>
      <c r="O34" s="33">
        <f>ตารางฝนห้วยแก้ว!O20</f>
        <v>78</v>
      </c>
      <c r="R34" s="39">
        <f t="shared" si="0"/>
        <v>1218.3166666666668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>SUM(B35:M35)</f>
        <v>1043.1</v>
      </c>
      <c r="O35" s="33">
        <f>ตารางฝนห้วยแก้ว!O21</f>
        <v>70</v>
      </c>
      <c r="R35" s="39">
        <f t="shared" si="0"/>
        <v>1218.3166666666668</v>
      </c>
    </row>
    <row r="36" spans="1:18" ht="12" customHeight="1">
      <c r="A36" s="60">
        <v>2562</v>
      </c>
      <c r="B36" s="61">
        <v>0</v>
      </c>
      <c r="C36" s="61">
        <v>50.1</v>
      </c>
      <c r="D36" s="61">
        <v>78</v>
      </c>
      <c r="E36" s="61">
        <v>169.7</v>
      </c>
      <c r="F36" s="61">
        <v>272.6</v>
      </c>
      <c r="G36" s="61">
        <v>105.5</v>
      </c>
      <c r="H36" s="61">
        <v>70.7</v>
      </c>
      <c r="I36" s="61">
        <v>9.5</v>
      </c>
      <c r="J36" s="61">
        <v>0</v>
      </c>
      <c r="K36" s="61">
        <v>0</v>
      </c>
      <c r="L36" s="61">
        <v>0</v>
      </c>
      <c r="M36" s="61">
        <v>0</v>
      </c>
      <c r="N36" s="61">
        <f>SUM(B36:M36)</f>
        <v>756.1</v>
      </c>
      <c r="O36" s="60">
        <f>ตารางฝนห้วยแก้ว!O22</f>
        <v>52</v>
      </c>
      <c r="R36" s="39"/>
    </row>
    <row r="37" spans="1:18" ht="12" customHeight="1">
      <c r="A37" s="33"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62.45</v>
      </c>
      <c r="C56" s="36">
        <v>177.8055555555556</v>
      </c>
      <c r="D56" s="36">
        <v>156.92222222222222</v>
      </c>
      <c r="E56" s="36">
        <v>182.40555555555557</v>
      </c>
      <c r="F56" s="36">
        <v>233.67777777777778</v>
      </c>
      <c r="G56" s="36">
        <v>227.3277777777778</v>
      </c>
      <c r="H56" s="36">
        <v>113.16666666666667</v>
      </c>
      <c r="I56" s="36">
        <v>32.66666666666666</v>
      </c>
      <c r="J56" s="36">
        <v>6.094444444444445</v>
      </c>
      <c r="K56" s="36">
        <v>8.644444444444446</v>
      </c>
      <c r="L56" s="36">
        <v>0.9611111111111111</v>
      </c>
      <c r="M56" s="36">
        <v>16.194444444444443</v>
      </c>
      <c r="N56" s="36">
        <v>1218.3166666666668</v>
      </c>
      <c r="O56" s="50">
        <v>74.44444444444444</v>
      </c>
    </row>
    <row r="57" spans="1:15" ht="15" customHeight="1">
      <c r="A57" s="37" t="s">
        <v>19</v>
      </c>
      <c r="B57" s="38">
        <v>0</v>
      </c>
      <c r="C57" s="38">
        <v>65.7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60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2020-04-15T02:49:41Z</dcterms:modified>
  <cp:category/>
  <cp:version/>
  <cp:contentType/>
  <cp:contentStatus/>
</cp:coreProperties>
</file>