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<sst xmlns="http://schemas.openxmlformats.org/spreadsheetml/2006/main" count="120" uniqueCount="26">
  <si>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</si>
  <si>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</si>
  <si>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</si>
  <si>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</si>
  <si>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</si>
  <si>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</si>
  <si>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</si>
  <si>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</si>
  <si>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</si>
  <si>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</si>
  <si>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</si>
  <si>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</si>
  <si>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</si>
  <si>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</si>
  <si>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</si>
  <si>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</si>
  <si>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</si>
  <si>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</si>
  <si>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</si>
  <si>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</si>
  <si>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</si>
  <si>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  สถานี บ้านขุนวาง  อ.แม่วาง จ.เชียงใหม่</t>
  </si>
  <si>
    <t>วันที่ฝนตก</t>
  </si>
  <si>
    <t>ปี</t>
  </si>
  <si>
    <t>ฝนเฉลี่ย(2548-2560)</t>
  </si>
  <si>
    <t>ฝนเฉลี่ย2548-2560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</si>
</sst>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4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4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05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712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ตารางฝนขุนวาง!$A$4:$A$20</c:f>
              <c:numCache>
                <c:ptCount val="17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</c:numCache>
            </c:numRef>
          </c:cat>
          <c:val>
            <c:numRef>
              <c:f>ตารางฝนขุนวาง!$N$4:$N$20</c:f>
              <c:numCache>
                <c:ptCount val="17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</c:numCache>
            </c:numRef>
          </c:val>
        </c:ser>
        <c:axId val="4113548"/>
        <c:axId val="37021933"/>
      </c:barChart>
      <c:lineChart>
        <c:grouping val="standard"/>
        <c:varyColors val="0"/>
        <c:ser>
          <c:idx val="1"/>
          <c:order val="1"/>
          <c:tx>
            <c:v>ปริมาณฝนเฉลี่ย 1,961.7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ตารางฝนขุนวาง!$P$4:$P$19</c:f>
              <c:numCache>
                <c:ptCount val="16"/>
                <c:pt idx="0">
                  <c:v>1961.7240476190475</c:v>
                </c:pt>
                <c:pt idx="1">
                  <c:v>1961.7240476190475</c:v>
                </c:pt>
                <c:pt idx="2">
                  <c:v>1961.7240476190475</c:v>
                </c:pt>
                <c:pt idx="3">
                  <c:v>1961.7240476190475</c:v>
                </c:pt>
                <c:pt idx="4">
                  <c:v>1961.7240476190475</c:v>
                </c:pt>
                <c:pt idx="5">
                  <c:v>1961.7240476190475</c:v>
                </c:pt>
                <c:pt idx="6">
                  <c:v>1961.7240476190475</c:v>
                </c:pt>
                <c:pt idx="7">
                  <c:v>1961.7240476190475</c:v>
                </c:pt>
                <c:pt idx="8">
                  <c:v>1961.7240476190475</c:v>
                </c:pt>
                <c:pt idx="9">
                  <c:v>1961.7240476190475</c:v>
                </c:pt>
                <c:pt idx="10">
                  <c:v>1961.7240476190475</c:v>
                </c:pt>
                <c:pt idx="11">
                  <c:v>1961.7240476190475</c:v>
                </c:pt>
                <c:pt idx="12">
                  <c:v>1961.7240476190475</c:v>
                </c:pt>
                <c:pt idx="13">
                  <c:v>1961.7240476190475</c:v>
                </c:pt>
                <c:pt idx="14">
                  <c:v>1961.7240476190475</c:v>
                </c:pt>
                <c:pt idx="15">
                  <c:v>1961.7240476190475</c:v>
                </c:pt>
              </c:numCache>
            </c:numRef>
          </c:val>
          <c:smooth val="0"/>
        </c:ser>
        <c:axId val="4113548"/>
        <c:axId val="37021933"/>
      </c:lineChart>
      <c:catAx>
        <c:axId val="41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1354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2475"/>
          <c:w val="0.292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เฉลี่ย2548-2560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รายเดือนขุนวาง!$B$34:$M$34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476194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8"/>
  <sheetViews>
    <sheetView tabSelected="1" zoomScalePageLayoutView="0" workbookViewId="0" topLeftCell="A4">
      <selection activeCell="S22" sqref="S2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9" t="s">
        <v>24</v>
      </c>
      <c r="Q3" s="70"/>
      <c r="S3" s="57"/>
      <c r="T3" s="57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1961.7240476190475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1961.7240476190475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19">$P$4</f>
        <v>1961.7240476190475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1961.7240476190475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1961.7240476190475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1961.7240476190475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1961.7240476190475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1961.7240476190475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1961.7240476190475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1961.7240476190475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1961.7240476190475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1961.7240476190475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1961.7240476190475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>SUM(B17:M17)</f>
        <v>1619.3</v>
      </c>
      <c r="O17" s="30">
        <v>130</v>
      </c>
      <c r="P17" s="43">
        <f t="shared" si="0"/>
        <v>1961.7240476190475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>SUM(B18:M18)</f>
        <v>1896.2999999999997</v>
      </c>
      <c r="O18" s="30">
        <v>141</v>
      </c>
      <c r="P18" s="43">
        <f t="shared" si="0"/>
        <v>1961.7240476190475</v>
      </c>
      <c r="R18" s="58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>SUM(B19:M19)</f>
        <v>2202.8</v>
      </c>
      <c r="O19" s="30">
        <f>N67</f>
        <v>153</v>
      </c>
      <c r="P19" s="43">
        <f t="shared" si="0"/>
        <v>1961.7240476190475</v>
      </c>
      <c r="S19" s="43"/>
    </row>
    <row r="20" spans="1:19" s="2" customFormat="1" ht="15.75" customHeight="1">
      <c r="A20" s="49">
        <v>2561</v>
      </c>
      <c r="B20" s="50">
        <v>157.6</v>
      </c>
      <c r="C20" s="50">
        <v>286.4</v>
      </c>
      <c r="D20" s="50">
        <v>434.3</v>
      </c>
      <c r="E20" s="50">
        <v>189.7</v>
      </c>
      <c r="F20" s="50">
        <v>176.4</v>
      </c>
      <c r="G20" s="50">
        <v>244.4</v>
      </c>
      <c r="H20" s="50">
        <v>318.3</v>
      </c>
      <c r="I20" s="50">
        <v>45.9</v>
      </c>
      <c r="J20" s="50">
        <v>21.3</v>
      </c>
      <c r="K20" s="50">
        <v>52.7</v>
      </c>
      <c r="L20" s="50">
        <v>0</v>
      </c>
      <c r="M20" s="50">
        <v>0</v>
      </c>
      <c r="N20" s="51">
        <f>SUM(B20:M20)</f>
        <v>1927.0000000000002</v>
      </c>
      <c r="O20" s="52">
        <f>N68</f>
        <v>132</v>
      </c>
      <c r="P20" s="43"/>
      <c r="S20" s="43"/>
    </row>
    <row r="21" spans="1:19" s="2" customFormat="1" ht="15.75" customHeight="1">
      <c r="A21" s="18">
        <v>2562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8"/>
      <c r="O21" s="30"/>
      <c r="P21" s="43"/>
      <c r="S21" s="43"/>
    </row>
    <row r="22" spans="1:19" s="2" customFormat="1" ht="15.75" customHeight="1">
      <c r="A22" s="18">
        <v>2563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3"/>
      <c r="S22" s="43"/>
    </row>
    <row r="23" spans="1:19" s="2" customFormat="1" ht="15.75" customHeight="1">
      <c r="A23" s="18">
        <v>2564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3"/>
      <c r="S23" s="43"/>
    </row>
    <row r="24" spans="1:19" s="2" customFormat="1" ht="15.75" customHeight="1">
      <c r="A24" s="18">
        <v>2565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MAX(B4:B19)</f>
        <v>209.6</v>
      </c>
      <c r="C54" s="25">
        <f aca="true" t="shared" si="1" ref="C54:O54">MAX(C4:C19)</f>
        <v>436.2</v>
      </c>
      <c r="D54" s="25">
        <f t="shared" si="1"/>
        <v>513.2</v>
      </c>
      <c r="E54" s="25">
        <f t="shared" si="1"/>
        <v>397.5</v>
      </c>
      <c r="F54" s="25">
        <f t="shared" si="1"/>
        <v>536.6</v>
      </c>
      <c r="G54" s="25">
        <f t="shared" si="1"/>
        <v>699.2</v>
      </c>
      <c r="H54" s="25">
        <f t="shared" si="1"/>
        <v>511.7</v>
      </c>
      <c r="I54" s="25">
        <f t="shared" si="1"/>
        <v>120.8</v>
      </c>
      <c r="J54" s="25">
        <f t="shared" si="1"/>
        <v>36</v>
      </c>
      <c r="K54" s="25">
        <f t="shared" si="1"/>
        <v>55.5</v>
      </c>
      <c r="L54" s="25">
        <f t="shared" si="1"/>
        <v>44.4</v>
      </c>
      <c r="M54" s="25">
        <f t="shared" si="1"/>
        <v>176.8</v>
      </c>
      <c r="N54" s="25">
        <f t="shared" si="1"/>
        <v>2624.8</v>
      </c>
      <c r="O54" s="44">
        <f t="shared" si="1"/>
        <v>171</v>
      </c>
    </row>
    <row r="55" spans="1:15" s="2" customFormat="1" ht="15.75" customHeight="1">
      <c r="A55" s="23" t="s">
        <v>18</v>
      </c>
      <c r="B55" s="26">
        <f>AVERAGE(B4:B19)</f>
        <v>93.61428571428573</v>
      </c>
      <c r="C55" s="26">
        <f aca="true" t="shared" si="2" ref="C55:O55">AVERAGE(C4:C19)</f>
        <v>269.24285714285713</v>
      </c>
      <c r="D55" s="26">
        <f t="shared" si="2"/>
        <v>278.9133333333333</v>
      </c>
      <c r="E55" s="26">
        <f t="shared" si="2"/>
        <v>264.8428571428572</v>
      </c>
      <c r="F55" s="26">
        <f t="shared" si="2"/>
        <v>258.0857142857143</v>
      </c>
      <c r="G55" s="26">
        <f t="shared" si="2"/>
        <v>400.63571428571424</v>
      </c>
      <c r="H55" s="26">
        <f t="shared" si="2"/>
        <v>271.26153846153846</v>
      </c>
      <c r="I55" s="26">
        <f t="shared" si="2"/>
        <v>51.33846153846154</v>
      </c>
      <c r="J55" s="26">
        <f t="shared" si="2"/>
        <v>13.225</v>
      </c>
      <c r="K55" s="26">
        <f t="shared" si="2"/>
        <v>19.599999999999998</v>
      </c>
      <c r="L55" s="26">
        <f t="shared" si="2"/>
        <v>6.642857142857143</v>
      </c>
      <c r="M55" s="26">
        <f t="shared" si="2"/>
        <v>34.32142857142857</v>
      </c>
      <c r="N55" s="26">
        <f>SUM(B55:M55)</f>
        <v>1961.7240476190475</v>
      </c>
      <c r="O55" s="45">
        <f t="shared" si="2"/>
        <v>141.07142857142858</v>
      </c>
    </row>
    <row r="56" spans="1:15" s="2" customFormat="1" ht="15.75" customHeight="1">
      <c r="A56" s="24" t="s">
        <v>19</v>
      </c>
      <c r="B56" s="27">
        <f>MIN(B4:B19)</f>
        <v>14.1</v>
      </c>
      <c r="C56" s="27">
        <f aca="true" t="shared" si="3" ref="C56:O56">MIN(C4:C19)</f>
        <v>124.4</v>
      </c>
      <c r="D56" s="27">
        <f t="shared" si="3"/>
        <v>147.1</v>
      </c>
      <c r="E56" s="27">
        <f t="shared" si="3"/>
        <v>127</v>
      </c>
      <c r="F56" s="27">
        <f t="shared" si="3"/>
        <v>190.7</v>
      </c>
      <c r="G56" s="27">
        <f t="shared" si="3"/>
        <v>193.4</v>
      </c>
      <c r="H56" s="27">
        <f t="shared" si="3"/>
        <v>82.3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1618.3</v>
      </c>
      <c r="O56" s="48">
        <f t="shared" si="3"/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1" t="s">
        <v>22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ht="17.25" customHeight="1">
      <c r="A65" s="59" t="s">
        <v>23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3</v>
      </c>
      <c r="C66" s="66">
        <v>12</v>
      </c>
      <c r="D66" s="66">
        <v>24</v>
      </c>
      <c r="E66" s="66">
        <v>26</v>
      </c>
      <c r="F66" s="66">
        <v>24</v>
      </c>
      <c r="G66" s="66">
        <v>23</v>
      </c>
      <c r="H66" s="66">
        <v>19</v>
      </c>
      <c r="I66" s="66">
        <v>6</v>
      </c>
      <c r="J66" s="66">
        <v>4</v>
      </c>
      <c r="K66" s="66">
        <v>10</v>
      </c>
      <c r="L66" s="66">
        <v>0</v>
      </c>
      <c r="M66" s="66">
        <v>0</v>
      </c>
      <c r="N66" s="67">
        <f>SUM(B66:M66)</f>
        <v>151</v>
      </c>
    </row>
    <row r="67" spans="1:14" ht="17.25" customHeight="1">
      <c r="A67" s="65">
        <v>2560</v>
      </c>
      <c r="B67" s="66">
        <v>7</v>
      </c>
      <c r="C67" s="66">
        <v>19</v>
      </c>
      <c r="D67" s="66">
        <v>21</v>
      </c>
      <c r="E67" s="66">
        <v>22</v>
      </c>
      <c r="F67" s="66">
        <v>25</v>
      </c>
      <c r="G67" s="66">
        <v>21</v>
      </c>
      <c r="H67" s="66">
        <v>22</v>
      </c>
      <c r="I67" s="66">
        <v>11</v>
      </c>
      <c r="J67" s="66">
        <v>2</v>
      </c>
      <c r="K67" s="66">
        <v>3</v>
      </c>
      <c r="L67" s="66">
        <v>0</v>
      </c>
      <c r="M67" s="66">
        <v>0</v>
      </c>
      <c r="N67" s="67">
        <f>SUM(B67:M67)</f>
        <v>153</v>
      </c>
    </row>
    <row r="68" spans="1:14" ht="21">
      <c r="A68" s="62">
        <v>2561</v>
      </c>
      <c r="B68" s="63">
        <v>6</v>
      </c>
      <c r="C68" s="63">
        <v>18</v>
      </c>
      <c r="D68" s="63">
        <v>24</v>
      </c>
      <c r="E68" s="63">
        <v>22</v>
      </c>
      <c r="F68" s="63">
        <v>18</v>
      </c>
      <c r="G68" s="63">
        <v>20</v>
      </c>
      <c r="H68" s="63">
        <v>13</v>
      </c>
      <c r="I68" s="63">
        <v>4</v>
      </c>
      <c r="J68" s="63">
        <v>5</v>
      </c>
      <c r="K68" s="63">
        <v>2</v>
      </c>
      <c r="L68" s="63">
        <v>0</v>
      </c>
      <c r="M68" s="63">
        <v>0</v>
      </c>
      <c r="N68" s="64">
        <f>SUM(B68:M68)</f>
        <v>132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2">
      <selection activeCell="Q41" sqref="Q4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2545</v>
      </c>
      <c r="B18" s="46" t="s">
        <v>20</v>
      </c>
      <c r="C18" s="46" t="s">
        <v>20</v>
      </c>
      <c r="D18" s="46" t="s">
        <v>20</v>
      </c>
      <c r="E18" s="46" t="s">
        <v>20</v>
      </c>
      <c r="F18" s="46" t="s">
        <v>20</v>
      </c>
      <c r="G18" s="46" t="s">
        <v>20</v>
      </c>
      <c r="H18" s="46" t="s">
        <v>20</v>
      </c>
      <c r="I18" s="46" t="s">
        <v>20</v>
      </c>
      <c r="J18" s="46" t="s">
        <v>20</v>
      </c>
      <c r="K18" s="46">
        <v>45.7</v>
      </c>
      <c r="L18" s="46">
        <v>0</v>
      </c>
      <c r="M18" s="46">
        <v>2</v>
      </c>
      <c r="N18" s="46" t="s">
        <v>20</v>
      </c>
      <c r="O18" s="35" t="s">
        <v>20</v>
      </c>
      <c r="R18" s="42">
        <f>N56</f>
        <v>1961.7240476190475</v>
      </c>
    </row>
    <row r="19" spans="1:18" ht="12" customHeight="1">
      <c r="A19" s="35">
        <v>2546</v>
      </c>
      <c r="B19" s="46">
        <v>21.3</v>
      </c>
      <c r="C19" s="46">
        <v>284</v>
      </c>
      <c r="D19" s="46">
        <v>435.9</v>
      </c>
      <c r="E19" s="46">
        <v>392.8</v>
      </c>
      <c r="F19" s="46">
        <v>214.3</v>
      </c>
      <c r="G19" s="46">
        <v>263.7</v>
      </c>
      <c r="H19" s="46">
        <v>82.3</v>
      </c>
      <c r="I19" s="46" t="s">
        <v>20</v>
      </c>
      <c r="J19" s="46" t="s">
        <v>20</v>
      </c>
      <c r="K19" s="46" t="s">
        <v>20</v>
      </c>
      <c r="L19" s="46" t="s">
        <v>20</v>
      </c>
      <c r="M19" s="46" t="s">
        <v>20</v>
      </c>
      <c r="N19" s="46">
        <v>1694.3</v>
      </c>
      <c r="O19" s="35">
        <v>115</v>
      </c>
      <c r="R19" s="42">
        <f aca="true" t="shared" si="0" ref="R19:R33">$N$56</f>
        <v>1961.7240476190475</v>
      </c>
    </row>
    <row r="20" spans="1:18" ht="12" customHeight="1">
      <c r="A20" s="35">
        <v>2547</v>
      </c>
      <c r="B20" s="46" t="s">
        <v>20</v>
      </c>
      <c r="C20" s="46" t="s">
        <v>20</v>
      </c>
      <c r="D20" s="46">
        <v>175.8</v>
      </c>
      <c r="E20" s="46" t="s">
        <v>20</v>
      </c>
      <c r="F20" s="46" t="s">
        <v>20</v>
      </c>
      <c r="G20" s="46" t="s">
        <v>20</v>
      </c>
      <c r="H20" s="46" t="s">
        <v>20</v>
      </c>
      <c r="I20" s="46" t="s">
        <v>20</v>
      </c>
      <c r="J20" s="46" t="s">
        <v>20</v>
      </c>
      <c r="K20" s="46" t="s">
        <v>20</v>
      </c>
      <c r="L20" s="46" t="s">
        <v>20</v>
      </c>
      <c r="M20" s="46" t="s">
        <v>20</v>
      </c>
      <c r="N20" s="46" t="s">
        <v>20</v>
      </c>
      <c r="O20" s="35" t="s">
        <v>20</v>
      </c>
      <c r="R20" s="42">
        <f t="shared" si="0"/>
        <v>1961.7240476190475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1961.7240476190475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1961.7240476190475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1961.7240476190475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1961.7240476190475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1961.7240476190475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1961.7240476190475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1961.7240476190475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1961.7240476190475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1961.7240476190475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1961.7240476190475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>SUM(B31:M31)</f>
        <v>1619.3</v>
      </c>
      <c r="O31" s="35">
        <f>ตารางฝนขุนวาง!O17</f>
        <v>130</v>
      </c>
      <c r="R31" s="42">
        <f t="shared" si="0"/>
        <v>1961.7240476190475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>SUM(B32:M32)</f>
        <v>1896.2999999999997</v>
      </c>
      <c r="O32" s="35">
        <f>ตารางฝนขุนวาง!O18</f>
        <v>141</v>
      </c>
      <c r="R32" s="42">
        <f t="shared" si="0"/>
        <v>1961.7240476190475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>SUM(B33:M33)</f>
        <v>2202.8</v>
      </c>
      <c r="O33" s="35">
        <f>ตารางฝนขุนวาง!O19</f>
        <v>153</v>
      </c>
      <c r="R33" s="42">
        <f t="shared" si="0"/>
        <v>1961.7240476190475</v>
      </c>
    </row>
    <row r="34" spans="1:18" ht="12" customHeight="1">
      <c r="A34" s="54">
        <v>2561</v>
      </c>
      <c r="B34" s="53">
        <v>157.6</v>
      </c>
      <c r="C34" s="53">
        <v>286.4</v>
      </c>
      <c r="D34" s="53">
        <v>434.3</v>
      </c>
      <c r="E34" s="53">
        <v>189.7</v>
      </c>
      <c r="F34" s="53">
        <v>176.4</v>
      </c>
      <c r="G34" s="53">
        <v>244.4</v>
      </c>
      <c r="H34" s="53">
        <v>318.3</v>
      </c>
      <c r="I34" s="53">
        <v>45.9</v>
      </c>
      <c r="J34" s="53">
        <v>21.3</v>
      </c>
      <c r="K34" s="53">
        <v>52.7</v>
      </c>
      <c r="L34" s="53">
        <v>0</v>
      </c>
      <c r="M34" s="53">
        <v>0</v>
      </c>
      <c r="N34" s="53">
        <f>SUM(B34:M34)</f>
        <v>1927.0000000000002</v>
      </c>
      <c r="O34" s="54">
        <f>ตารางฝนขุนวาง!O20</f>
        <v>132</v>
      </c>
      <c r="R34" s="42"/>
    </row>
    <row r="35" spans="1:18" ht="12" customHeight="1">
      <c r="A35" s="35">
        <v>2562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5"/>
      <c r="R35" s="42"/>
    </row>
    <row r="36" spans="1:18" ht="12" customHeight="1">
      <c r="A36" s="35">
        <v>2563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5"/>
      <c r="R36" s="42"/>
    </row>
    <row r="37" spans="1:18" ht="12" customHeight="1">
      <c r="A37" s="35">
        <v>2564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5"/>
      <c r="R37" s="42"/>
    </row>
    <row r="38" spans="1:18" ht="12" customHeight="1">
      <c r="A38" s="35">
        <v>2565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5"/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6"/>
      <c r="R45" s="42"/>
    </row>
    <row r="46" spans="1:18" ht="12" customHeight="1">
      <c r="A46" s="35">
        <v>2573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6"/>
      <c r="R46" s="42"/>
    </row>
    <row r="47" spans="1:18" ht="12" customHeight="1">
      <c r="A47" s="35">
        <v>2574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6"/>
      <c r="R47" s="42"/>
    </row>
    <row r="48" spans="1:18" ht="12" customHeight="1">
      <c r="A48" s="35">
        <v>2575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6"/>
      <c r="R48" s="42"/>
    </row>
    <row r="49" spans="1:18" ht="12" customHeight="1">
      <c r="A49" s="35">
        <v>2576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6"/>
      <c r="R49" s="42"/>
    </row>
    <row r="50" spans="1:18" ht="12" customHeight="1">
      <c r="A50" s="35">
        <v>2577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6"/>
      <c r="R50" s="42"/>
    </row>
    <row r="51" spans="1:18" ht="12" customHeight="1">
      <c r="A51" s="35">
        <v>2578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6"/>
      <c r="R51" s="42"/>
    </row>
    <row r="52" spans="1:18" ht="12" customHeight="1">
      <c r="A52" s="35">
        <v>2579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6"/>
      <c r="R52" s="42"/>
    </row>
    <row r="53" spans="1:18" ht="12" customHeight="1">
      <c r="A53" s="35">
        <v>2580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6"/>
      <c r="R53" s="42"/>
    </row>
    <row r="54" spans="1:18" ht="12" customHeight="1">
      <c r="A54" s="35">
        <v>2581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6"/>
      <c r="R54" s="42"/>
    </row>
    <row r="55" spans="1:15" ht="15" customHeight="1">
      <c r="A55" s="37" t="s">
        <v>17</v>
      </c>
      <c r="B55" s="38">
        <v>209.6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511.7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55">
        <v>171</v>
      </c>
    </row>
    <row r="56" spans="1:15" ht="15" customHeight="1">
      <c r="A56" s="37" t="s">
        <v>18</v>
      </c>
      <c r="B56" s="38">
        <v>93.61428571428573</v>
      </c>
      <c r="C56" s="38">
        <v>269.24285714285713</v>
      </c>
      <c r="D56" s="38">
        <v>278.9133333333333</v>
      </c>
      <c r="E56" s="38">
        <v>264.8428571428572</v>
      </c>
      <c r="F56" s="38">
        <v>258.0857142857143</v>
      </c>
      <c r="G56" s="38">
        <v>400.63571428571424</v>
      </c>
      <c r="H56" s="38">
        <v>271.26153846153846</v>
      </c>
      <c r="I56" s="38">
        <v>51.33846153846154</v>
      </c>
      <c r="J56" s="38">
        <v>13.225</v>
      </c>
      <c r="K56" s="38">
        <v>19.6</v>
      </c>
      <c r="L56" s="38">
        <v>6.642857142857143</v>
      </c>
      <c r="M56" s="38">
        <v>34.32142857142857</v>
      </c>
      <c r="N56" s="38">
        <v>1961.7240476190475</v>
      </c>
      <c r="O56" s="55">
        <v>141.07142857142858</v>
      </c>
    </row>
    <row r="57" spans="1:15" ht="15" customHeight="1">
      <c r="A57" s="39" t="s">
        <v>19</v>
      </c>
      <c r="B57" s="40">
        <v>14.1</v>
      </c>
      <c r="C57" s="40">
        <v>124.4</v>
      </c>
      <c r="D57" s="40">
        <v>147.1</v>
      </c>
      <c r="E57" s="40">
        <v>127</v>
      </c>
      <c r="F57" s="40">
        <v>190.7</v>
      </c>
      <c r="G57" s="40">
        <v>193.4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1618.3</v>
      </c>
      <c r="O57" s="56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2019-04-10T02:23:53Z</dcterms:modified>
  <cp:category/>
  <cp:version/>
  <cp:contentType/>
  <cp:contentStatus/>
</cp:coreProperties>
</file>