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อ.เชียงดา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<sst xmlns="http://schemas.openxmlformats.org/spreadsheetml/2006/main" count="39" uniqueCount="24">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</sst>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38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35"/>
          <c:w val="0.873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49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อ.เชียงดาว'!$B$5:$B$60</c:f>
              <c:numCache>
                <c:ptCount val="5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</c:numCache>
            </c:numRef>
          </c:cat>
          <c:val>
            <c:numRef>
              <c:f>'std. - อ.เชียงดาว'!$C$5:$C$60</c:f>
              <c:numCache>
                <c:ptCount val="56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</c:numCache>
            </c:numRef>
          </c:val>
        </c:ser>
        <c:gapWidth val="100"/>
        <c:axId val="27085085"/>
        <c:axId val="42439174"/>
      </c:barChart>
      <c:lineChart>
        <c:grouping val="standard"/>
        <c:varyColors val="0"/>
        <c:ser>
          <c:idx val="1"/>
          <c:order val="1"/>
          <c:tx>
            <c:v>ค่าเฉลี่ย  (2495 - 2560 )อยู่ระหว่างค่า+- SD 39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อ.เชียงดาว'!$B$5:$B$59</c:f>
              <c:numCache>
                <c:ptCount val="5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</c:numCache>
            </c:numRef>
          </c:cat>
          <c:val>
            <c:numRef>
              <c:f>'std. - อ.เชียงดาว'!$E$5:$E$59</c:f>
              <c:numCache>
                <c:ptCount val="55"/>
                <c:pt idx="0">
                  <c:v>1299.6072727272726</c:v>
                </c:pt>
                <c:pt idx="1">
                  <c:v>1299.6072727272726</c:v>
                </c:pt>
                <c:pt idx="2">
                  <c:v>1299.6072727272726</c:v>
                </c:pt>
                <c:pt idx="3">
                  <c:v>1299.6072727272726</c:v>
                </c:pt>
                <c:pt idx="4">
                  <c:v>1299.6072727272726</c:v>
                </c:pt>
                <c:pt idx="5">
                  <c:v>1299.6072727272726</c:v>
                </c:pt>
                <c:pt idx="6">
                  <c:v>1299.6072727272726</c:v>
                </c:pt>
                <c:pt idx="7">
                  <c:v>1299.6072727272726</c:v>
                </c:pt>
                <c:pt idx="8">
                  <c:v>1299.6072727272726</c:v>
                </c:pt>
                <c:pt idx="9">
                  <c:v>1299.6072727272726</c:v>
                </c:pt>
                <c:pt idx="10">
                  <c:v>1299.6072727272726</c:v>
                </c:pt>
                <c:pt idx="11">
                  <c:v>1299.6072727272726</c:v>
                </c:pt>
                <c:pt idx="12">
                  <c:v>1299.6072727272726</c:v>
                </c:pt>
                <c:pt idx="13">
                  <c:v>1299.6072727272726</c:v>
                </c:pt>
                <c:pt idx="14">
                  <c:v>1299.6072727272726</c:v>
                </c:pt>
                <c:pt idx="15">
                  <c:v>1299.6072727272726</c:v>
                </c:pt>
                <c:pt idx="16">
                  <c:v>1299.6072727272726</c:v>
                </c:pt>
                <c:pt idx="17">
                  <c:v>1299.6072727272726</c:v>
                </c:pt>
                <c:pt idx="18">
                  <c:v>1299.6072727272726</c:v>
                </c:pt>
                <c:pt idx="19">
                  <c:v>1299.6072727272726</c:v>
                </c:pt>
                <c:pt idx="20">
                  <c:v>1299.6072727272726</c:v>
                </c:pt>
                <c:pt idx="21">
                  <c:v>1299.6072727272726</c:v>
                </c:pt>
                <c:pt idx="22">
                  <c:v>1299.6072727272726</c:v>
                </c:pt>
                <c:pt idx="23">
                  <c:v>1299.6072727272726</c:v>
                </c:pt>
                <c:pt idx="24">
                  <c:v>1299.6072727272726</c:v>
                </c:pt>
                <c:pt idx="25">
                  <c:v>1299.6072727272726</c:v>
                </c:pt>
                <c:pt idx="26">
                  <c:v>1299.6072727272726</c:v>
                </c:pt>
                <c:pt idx="27">
                  <c:v>1299.6072727272726</c:v>
                </c:pt>
                <c:pt idx="28">
                  <c:v>1299.6072727272726</c:v>
                </c:pt>
                <c:pt idx="29">
                  <c:v>1299.6072727272726</c:v>
                </c:pt>
                <c:pt idx="30">
                  <c:v>1299.6072727272726</c:v>
                </c:pt>
                <c:pt idx="31">
                  <c:v>1299.6072727272726</c:v>
                </c:pt>
                <c:pt idx="32">
                  <c:v>1299.6072727272726</c:v>
                </c:pt>
                <c:pt idx="33">
                  <c:v>1299.6072727272726</c:v>
                </c:pt>
                <c:pt idx="34">
                  <c:v>1299.6072727272726</c:v>
                </c:pt>
                <c:pt idx="35">
                  <c:v>1299.6072727272726</c:v>
                </c:pt>
                <c:pt idx="36">
                  <c:v>1299.6072727272726</c:v>
                </c:pt>
                <c:pt idx="37">
                  <c:v>1299.6072727272726</c:v>
                </c:pt>
                <c:pt idx="38">
                  <c:v>1299.6072727272726</c:v>
                </c:pt>
                <c:pt idx="39">
                  <c:v>1299.6072727272726</c:v>
                </c:pt>
                <c:pt idx="40">
                  <c:v>1299.6072727272726</c:v>
                </c:pt>
                <c:pt idx="41">
                  <c:v>1299.6072727272726</c:v>
                </c:pt>
                <c:pt idx="42">
                  <c:v>1299.6072727272726</c:v>
                </c:pt>
                <c:pt idx="43">
                  <c:v>1299.6072727272726</c:v>
                </c:pt>
                <c:pt idx="44">
                  <c:v>1299.6072727272726</c:v>
                </c:pt>
                <c:pt idx="45">
                  <c:v>1299.6072727272726</c:v>
                </c:pt>
                <c:pt idx="46">
                  <c:v>1299.6072727272726</c:v>
                </c:pt>
                <c:pt idx="47">
                  <c:v>1299.6072727272726</c:v>
                </c:pt>
                <c:pt idx="48">
                  <c:v>1299.6072727272726</c:v>
                </c:pt>
                <c:pt idx="49">
                  <c:v>1299.6072727272726</c:v>
                </c:pt>
                <c:pt idx="50">
                  <c:v>1299.6072727272726</c:v>
                </c:pt>
                <c:pt idx="51">
                  <c:v>1299.6072727272726</c:v>
                </c:pt>
                <c:pt idx="52">
                  <c:v>1299.6072727272726</c:v>
                </c:pt>
                <c:pt idx="53">
                  <c:v>1299.6072727272726</c:v>
                </c:pt>
                <c:pt idx="54">
                  <c:v>1299.6072727272726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อ.เชียงดาว'!$B$5:$B$59</c:f>
              <c:numCache>
                <c:ptCount val="5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</c:numCache>
            </c:numRef>
          </c:cat>
          <c:val>
            <c:numRef>
              <c:f>'std. - อ.เชียงดาว'!$H$5:$H$59</c:f>
              <c:numCache>
                <c:ptCount val="55"/>
                <c:pt idx="0">
                  <c:v>1602.8558224502538</c:v>
                </c:pt>
                <c:pt idx="1">
                  <c:v>1602.8558224502538</c:v>
                </c:pt>
                <c:pt idx="2">
                  <c:v>1602.8558224502538</c:v>
                </c:pt>
                <c:pt idx="3">
                  <c:v>1602.8558224502538</c:v>
                </c:pt>
                <c:pt idx="4">
                  <c:v>1602.8558224502538</c:v>
                </c:pt>
                <c:pt idx="5">
                  <c:v>1602.8558224502538</c:v>
                </c:pt>
                <c:pt idx="6">
                  <c:v>1602.8558224502538</c:v>
                </c:pt>
                <c:pt idx="7">
                  <c:v>1602.8558224502538</c:v>
                </c:pt>
                <c:pt idx="8">
                  <c:v>1602.8558224502538</c:v>
                </c:pt>
                <c:pt idx="9">
                  <c:v>1602.8558224502538</c:v>
                </c:pt>
                <c:pt idx="10">
                  <c:v>1602.8558224502538</c:v>
                </c:pt>
                <c:pt idx="11">
                  <c:v>1602.8558224502538</c:v>
                </c:pt>
                <c:pt idx="12">
                  <c:v>1602.8558224502538</c:v>
                </c:pt>
                <c:pt idx="13">
                  <c:v>1602.8558224502538</c:v>
                </c:pt>
                <c:pt idx="14">
                  <c:v>1602.8558224502538</c:v>
                </c:pt>
                <c:pt idx="15">
                  <c:v>1602.8558224502538</c:v>
                </c:pt>
                <c:pt idx="16">
                  <c:v>1602.8558224502538</c:v>
                </c:pt>
                <c:pt idx="17">
                  <c:v>1602.8558224502538</c:v>
                </c:pt>
                <c:pt idx="18">
                  <c:v>1602.8558224502538</c:v>
                </c:pt>
                <c:pt idx="19">
                  <c:v>1602.8558224502538</c:v>
                </c:pt>
                <c:pt idx="20">
                  <c:v>1602.8558224502538</c:v>
                </c:pt>
                <c:pt idx="21">
                  <c:v>1602.8558224502538</c:v>
                </c:pt>
                <c:pt idx="22">
                  <c:v>1602.8558224502538</c:v>
                </c:pt>
                <c:pt idx="23">
                  <c:v>1602.8558224502538</c:v>
                </c:pt>
                <c:pt idx="24">
                  <c:v>1602.8558224502538</c:v>
                </c:pt>
                <c:pt idx="25">
                  <c:v>1602.8558224502538</c:v>
                </c:pt>
                <c:pt idx="26">
                  <c:v>1602.8558224502538</c:v>
                </c:pt>
                <c:pt idx="27">
                  <c:v>1602.8558224502538</c:v>
                </c:pt>
                <c:pt idx="28">
                  <c:v>1602.8558224502538</c:v>
                </c:pt>
                <c:pt idx="29">
                  <c:v>1602.8558224502538</c:v>
                </c:pt>
                <c:pt idx="30">
                  <c:v>1602.8558224502538</c:v>
                </c:pt>
                <c:pt idx="31">
                  <c:v>1602.8558224502538</c:v>
                </c:pt>
                <c:pt idx="32">
                  <c:v>1602.8558224502538</c:v>
                </c:pt>
                <c:pt idx="33">
                  <c:v>1602.8558224502538</c:v>
                </c:pt>
                <c:pt idx="34">
                  <c:v>1602.8558224502538</c:v>
                </c:pt>
                <c:pt idx="35">
                  <c:v>1602.8558224502538</c:v>
                </c:pt>
                <c:pt idx="36">
                  <c:v>1602.8558224502538</c:v>
                </c:pt>
                <c:pt idx="37">
                  <c:v>1602.8558224502538</c:v>
                </c:pt>
                <c:pt idx="38">
                  <c:v>1602.8558224502538</c:v>
                </c:pt>
                <c:pt idx="39">
                  <c:v>1602.8558224502538</c:v>
                </c:pt>
                <c:pt idx="40">
                  <c:v>1602.8558224502538</c:v>
                </c:pt>
                <c:pt idx="41">
                  <c:v>1602.8558224502538</c:v>
                </c:pt>
                <c:pt idx="42">
                  <c:v>1602.8558224502538</c:v>
                </c:pt>
                <c:pt idx="43">
                  <c:v>1602.8558224502538</c:v>
                </c:pt>
                <c:pt idx="44">
                  <c:v>1602.8558224502538</c:v>
                </c:pt>
                <c:pt idx="45">
                  <c:v>1602.8558224502538</c:v>
                </c:pt>
                <c:pt idx="46">
                  <c:v>1602.8558224502538</c:v>
                </c:pt>
                <c:pt idx="47">
                  <c:v>1602.8558224502538</c:v>
                </c:pt>
                <c:pt idx="48">
                  <c:v>1602.8558224502538</c:v>
                </c:pt>
                <c:pt idx="49">
                  <c:v>1602.8558224502538</c:v>
                </c:pt>
                <c:pt idx="50">
                  <c:v>1602.8558224502538</c:v>
                </c:pt>
                <c:pt idx="51">
                  <c:v>1602.8558224502538</c:v>
                </c:pt>
                <c:pt idx="52">
                  <c:v>1602.8558224502538</c:v>
                </c:pt>
                <c:pt idx="53">
                  <c:v>1602.8558224502538</c:v>
                </c:pt>
                <c:pt idx="54">
                  <c:v>1602.8558224502538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อ.เชียงดาว'!$B$5:$B$59</c:f>
              <c:numCache>
                <c:ptCount val="5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</c:numCache>
            </c:numRef>
          </c:cat>
          <c:val>
            <c:numRef>
              <c:f>'std. - อ.เชียงดาว'!$F$5:$F$59</c:f>
              <c:numCache>
                <c:ptCount val="55"/>
                <c:pt idx="0">
                  <c:v>996.3587230042915</c:v>
                </c:pt>
                <c:pt idx="1">
                  <c:v>996.3587230042915</c:v>
                </c:pt>
                <c:pt idx="2">
                  <c:v>996.3587230042915</c:v>
                </c:pt>
                <c:pt idx="3">
                  <c:v>996.3587230042915</c:v>
                </c:pt>
                <c:pt idx="4">
                  <c:v>996.3587230042915</c:v>
                </c:pt>
                <c:pt idx="5">
                  <c:v>996.3587230042915</c:v>
                </c:pt>
                <c:pt idx="6">
                  <c:v>996.3587230042915</c:v>
                </c:pt>
                <c:pt idx="7">
                  <c:v>996.3587230042915</c:v>
                </c:pt>
                <c:pt idx="8">
                  <c:v>996.3587230042915</c:v>
                </c:pt>
                <c:pt idx="9">
                  <c:v>996.3587230042915</c:v>
                </c:pt>
                <c:pt idx="10">
                  <c:v>996.3587230042915</c:v>
                </c:pt>
                <c:pt idx="11">
                  <c:v>996.3587230042915</c:v>
                </c:pt>
                <c:pt idx="12">
                  <c:v>996.3587230042915</c:v>
                </c:pt>
                <c:pt idx="13">
                  <c:v>996.3587230042915</c:v>
                </c:pt>
                <c:pt idx="14">
                  <c:v>996.3587230042915</c:v>
                </c:pt>
                <c:pt idx="15">
                  <c:v>996.3587230042915</c:v>
                </c:pt>
                <c:pt idx="16">
                  <c:v>996.3587230042915</c:v>
                </c:pt>
                <c:pt idx="17">
                  <c:v>996.3587230042915</c:v>
                </c:pt>
                <c:pt idx="18">
                  <c:v>996.3587230042915</c:v>
                </c:pt>
                <c:pt idx="19">
                  <c:v>996.3587230042915</c:v>
                </c:pt>
                <c:pt idx="20">
                  <c:v>996.3587230042915</c:v>
                </c:pt>
                <c:pt idx="21">
                  <c:v>996.3587230042915</c:v>
                </c:pt>
                <c:pt idx="22">
                  <c:v>996.3587230042915</c:v>
                </c:pt>
                <c:pt idx="23">
                  <c:v>996.3587230042915</c:v>
                </c:pt>
                <c:pt idx="24">
                  <c:v>996.3587230042915</c:v>
                </c:pt>
                <c:pt idx="25">
                  <c:v>996.3587230042915</c:v>
                </c:pt>
                <c:pt idx="26">
                  <c:v>996.3587230042915</c:v>
                </c:pt>
                <c:pt idx="27">
                  <c:v>996.3587230042915</c:v>
                </c:pt>
                <c:pt idx="28">
                  <c:v>996.3587230042915</c:v>
                </c:pt>
                <c:pt idx="29">
                  <c:v>996.3587230042915</c:v>
                </c:pt>
                <c:pt idx="30">
                  <c:v>996.3587230042915</c:v>
                </c:pt>
                <c:pt idx="31">
                  <c:v>996.3587230042915</c:v>
                </c:pt>
                <c:pt idx="32">
                  <c:v>996.3587230042915</c:v>
                </c:pt>
                <c:pt idx="33">
                  <c:v>996.3587230042915</c:v>
                </c:pt>
                <c:pt idx="34">
                  <c:v>996.3587230042915</c:v>
                </c:pt>
                <c:pt idx="35">
                  <c:v>996.3587230042915</c:v>
                </c:pt>
                <c:pt idx="36">
                  <c:v>996.3587230042915</c:v>
                </c:pt>
                <c:pt idx="37">
                  <c:v>996.3587230042915</c:v>
                </c:pt>
                <c:pt idx="38">
                  <c:v>996.3587230042915</c:v>
                </c:pt>
                <c:pt idx="39">
                  <c:v>996.3587230042915</c:v>
                </c:pt>
                <c:pt idx="40">
                  <c:v>996.3587230042915</c:v>
                </c:pt>
                <c:pt idx="41">
                  <c:v>996.3587230042915</c:v>
                </c:pt>
                <c:pt idx="42">
                  <c:v>996.3587230042915</c:v>
                </c:pt>
                <c:pt idx="43">
                  <c:v>996.3587230042915</c:v>
                </c:pt>
                <c:pt idx="44">
                  <c:v>996.3587230042915</c:v>
                </c:pt>
                <c:pt idx="45">
                  <c:v>996.3587230042915</c:v>
                </c:pt>
                <c:pt idx="46">
                  <c:v>996.3587230042915</c:v>
                </c:pt>
                <c:pt idx="47">
                  <c:v>996.3587230042915</c:v>
                </c:pt>
                <c:pt idx="48">
                  <c:v>996.3587230042915</c:v>
                </c:pt>
                <c:pt idx="49">
                  <c:v>996.3587230042915</c:v>
                </c:pt>
                <c:pt idx="50">
                  <c:v>996.3587230042915</c:v>
                </c:pt>
                <c:pt idx="51">
                  <c:v>996.3587230042915</c:v>
                </c:pt>
                <c:pt idx="52">
                  <c:v>996.3587230042915</c:v>
                </c:pt>
                <c:pt idx="53">
                  <c:v>996.3587230042915</c:v>
                </c:pt>
                <c:pt idx="54">
                  <c:v>996.3587230042915</c:v>
                </c:pt>
              </c:numCache>
            </c:numRef>
          </c:val>
          <c:smooth val="0"/>
        </c:ser>
        <c:axId val="27085085"/>
        <c:axId val="42439174"/>
      </c:line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2439174"/>
        <c:crossesAt val="0"/>
        <c:auto val="1"/>
        <c:lblOffset val="100"/>
        <c:tickLblSkip val="2"/>
        <c:noMultiLvlLbl val="0"/>
      </c:catAx>
      <c:valAx>
        <c:axId val="4243917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08508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75"/>
          <c:w val="0.82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3525"/>
          <c:y val="-0.01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595"/>
          <c:w val="0.86925"/>
          <c:h val="0.763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อ.เชียงดาว'!$B$5:$B$60</c:f>
              <c:numCache>
                <c:ptCount val="5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</c:numCache>
            </c:numRef>
          </c:cat>
          <c:val>
            <c:numRef>
              <c:f>'std. - อ.เชียงดาว'!$C$5:$C$60</c:f>
              <c:numCache>
                <c:ptCount val="56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(2495 - 2560 ) 55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อ.เชียงดาว'!$B$5:$B$59</c:f>
              <c:numCache>
                <c:ptCount val="5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</c:numCache>
            </c:numRef>
          </c:cat>
          <c:val>
            <c:numRef>
              <c:f>'std. - อ.เชียงดาว'!$E$5:$E$59</c:f>
              <c:numCache>
                <c:ptCount val="55"/>
                <c:pt idx="0">
                  <c:v>1299.6072727272726</c:v>
                </c:pt>
                <c:pt idx="1">
                  <c:v>1299.6072727272726</c:v>
                </c:pt>
                <c:pt idx="2">
                  <c:v>1299.6072727272726</c:v>
                </c:pt>
                <c:pt idx="3">
                  <c:v>1299.6072727272726</c:v>
                </c:pt>
                <c:pt idx="4">
                  <c:v>1299.6072727272726</c:v>
                </c:pt>
                <c:pt idx="5">
                  <c:v>1299.6072727272726</c:v>
                </c:pt>
                <c:pt idx="6">
                  <c:v>1299.6072727272726</c:v>
                </c:pt>
                <c:pt idx="7">
                  <c:v>1299.6072727272726</c:v>
                </c:pt>
                <c:pt idx="8">
                  <c:v>1299.6072727272726</c:v>
                </c:pt>
                <c:pt idx="9">
                  <c:v>1299.6072727272726</c:v>
                </c:pt>
                <c:pt idx="10">
                  <c:v>1299.6072727272726</c:v>
                </c:pt>
                <c:pt idx="11">
                  <c:v>1299.6072727272726</c:v>
                </c:pt>
                <c:pt idx="12">
                  <c:v>1299.6072727272726</c:v>
                </c:pt>
                <c:pt idx="13">
                  <c:v>1299.6072727272726</c:v>
                </c:pt>
                <c:pt idx="14">
                  <c:v>1299.6072727272726</c:v>
                </c:pt>
                <c:pt idx="15">
                  <c:v>1299.6072727272726</c:v>
                </c:pt>
                <c:pt idx="16">
                  <c:v>1299.6072727272726</c:v>
                </c:pt>
                <c:pt idx="17">
                  <c:v>1299.6072727272726</c:v>
                </c:pt>
                <c:pt idx="18">
                  <c:v>1299.6072727272726</c:v>
                </c:pt>
                <c:pt idx="19">
                  <c:v>1299.6072727272726</c:v>
                </c:pt>
                <c:pt idx="20">
                  <c:v>1299.6072727272726</c:v>
                </c:pt>
                <c:pt idx="21">
                  <c:v>1299.6072727272726</c:v>
                </c:pt>
                <c:pt idx="22">
                  <c:v>1299.6072727272726</c:v>
                </c:pt>
                <c:pt idx="23">
                  <c:v>1299.6072727272726</c:v>
                </c:pt>
                <c:pt idx="24">
                  <c:v>1299.6072727272726</c:v>
                </c:pt>
                <c:pt idx="25">
                  <c:v>1299.6072727272726</c:v>
                </c:pt>
                <c:pt idx="26">
                  <c:v>1299.6072727272726</c:v>
                </c:pt>
                <c:pt idx="27">
                  <c:v>1299.6072727272726</c:v>
                </c:pt>
                <c:pt idx="28">
                  <c:v>1299.6072727272726</c:v>
                </c:pt>
                <c:pt idx="29">
                  <c:v>1299.6072727272726</c:v>
                </c:pt>
                <c:pt idx="30">
                  <c:v>1299.6072727272726</c:v>
                </c:pt>
                <c:pt idx="31">
                  <c:v>1299.6072727272726</c:v>
                </c:pt>
                <c:pt idx="32">
                  <c:v>1299.6072727272726</c:v>
                </c:pt>
                <c:pt idx="33">
                  <c:v>1299.6072727272726</c:v>
                </c:pt>
                <c:pt idx="34">
                  <c:v>1299.6072727272726</c:v>
                </c:pt>
                <c:pt idx="35">
                  <c:v>1299.6072727272726</c:v>
                </c:pt>
                <c:pt idx="36">
                  <c:v>1299.6072727272726</c:v>
                </c:pt>
                <c:pt idx="37">
                  <c:v>1299.6072727272726</c:v>
                </c:pt>
                <c:pt idx="38">
                  <c:v>1299.6072727272726</c:v>
                </c:pt>
                <c:pt idx="39">
                  <c:v>1299.6072727272726</c:v>
                </c:pt>
                <c:pt idx="40">
                  <c:v>1299.6072727272726</c:v>
                </c:pt>
                <c:pt idx="41">
                  <c:v>1299.6072727272726</c:v>
                </c:pt>
                <c:pt idx="42">
                  <c:v>1299.6072727272726</c:v>
                </c:pt>
                <c:pt idx="43">
                  <c:v>1299.6072727272726</c:v>
                </c:pt>
                <c:pt idx="44">
                  <c:v>1299.6072727272726</c:v>
                </c:pt>
                <c:pt idx="45">
                  <c:v>1299.6072727272726</c:v>
                </c:pt>
                <c:pt idx="46">
                  <c:v>1299.6072727272726</c:v>
                </c:pt>
                <c:pt idx="47">
                  <c:v>1299.6072727272726</c:v>
                </c:pt>
                <c:pt idx="48">
                  <c:v>1299.6072727272726</c:v>
                </c:pt>
                <c:pt idx="49">
                  <c:v>1299.6072727272726</c:v>
                </c:pt>
                <c:pt idx="50">
                  <c:v>1299.6072727272726</c:v>
                </c:pt>
                <c:pt idx="51">
                  <c:v>1299.6072727272726</c:v>
                </c:pt>
                <c:pt idx="52">
                  <c:v>1299.6072727272726</c:v>
                </c:pt>
                <c:pt idx="53">
                  <c:v>1299.6072727272726</c:v>
                </c:pt>
                <c:pt idx="54">
                  <c:v>1299.6072727272726</c:v>
                </c:pt>
              </c:numCache>
            </c:numRef>
          </c:val>
          <c:smooth val="0"/>
        </c:ser>
        <c:marker val="1"/>
        <c:axId val="46408247"/>
        <c:axId val="15021040"/>
      </c:line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021040"/>
        <c:crossesAt val="0"/>
        <c:auto val="1"/>
        <c:lblOffset val="100"/>
        <c:tickLblSkip val="2"/>
        <c:noMultiLvlLbl val="0"/>
      </c:catAx>
      <c:valAx>
        <c:axId val="1502104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40824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0.457</cdr:y>
    </cdr:from>
    <cdr:to>
      <cdr:x>0.64175</cdr:x>
      <cdr:y>0.502</cdr:y>
    </cdr:to>
    <cdr:sp>
      <cdr:nvSpPr>
        <cdr:cNvPr id="1" name="TextBox 1"/>
        <cdr:cNvSpPr txBox="1">
          <a:spLocks noChangeArrowheads="1"/>
        </cdr:cNvSpPr>
      </cdr:nvSpPr>
      <cdr:spPr>
        <a:xfrm>
          <a:off x="4724400" y="2790825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1,300 มม.</a:t>
          </a:r>
        </a:p>
      </cdr:txBody>
    </cdr:sp>
  </cdr:relSizeAnchor>
  <cdr:relSizeAnchor xmlns:cdr="http://schemas.openxmlformats.org/drawingml/2006/chartDrawing">
    <cdr:from>
      <cdr:x>0.5885</cdr:x>
      <cdr:y>0.32925</cdr:y>
    </cdr:from>
    <cdr:to>
      <cdr:x>0.73425</cdr:x>
      <cdr:y>0.3745</cdr:y>
    </cdr:to>
    <cdr:sp>
      <cdr:nvSpPr>
        <cdr:cNvPr id="2" name="TextBox 1"/>
        <cdr:cNvSpPr txBox="1">
          <a:spLocks noChangeArrowheads="1"/>
        </cdr:cNvSpPr>
      </cdr:nvSpPr>
      <cdr:spPr>
        <a:xfrm>
          <a:off x="5524500" y="200977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1,603 มม.</a:t>
          </a:r>
        </a:p>
      </cdr:txBody>
    </cdr:sp>
  </cdr:relSizeAnchor>
  <cdr:relSizeAnchor xmlns:cdr="http://schemas.openxmlformats.org/drawingml/2006/chartDrawing">
    <cdr:from>
      <cdr:x>0.30925</cdr:x>
      <cdr:y>0.5885</cdr:y>
    </cdr:from>
    <cdr:to>
      <cdr:x>0.45575</cdr:x>
      <cdr:y>0.633</cdr:y>
    </cdr:to>
    <cdr:sp>
      <cdr:nvSpPr>
        <cdr:cNvPr id="3" name="TextBox 1"/>
        <cdr:cNvSpPr txBox="1">
          <a:spLocks noChangeArrowheads="1"/>
        </cdr:cNvSpPr>
      </cdr:nvSpPr>
      <cdr:spPr>
        <a:xfrm>
          <a:off x="2895600" y="3590925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996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0.35</cdr:y>
    </cdr:from>
    <cdr:to>
      <cdr:x>0.1945</cdr:x>
      <cdr:y>0.48425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276350" y="2143125"/>
          <a:ext cx="542925" cy="819150"/>
        </a:xfrm>
        <a:prstGeom prst="curvedConnector3">
          <a:avLst>
            <a:gd name="adj1" fmla="val 0"/>
            <a:gd name="adj2" fmla="val -588902"/>
            <a:gd name="adj3" fmla="val -20658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2"/>
  <sheetViews>
    <sheetView tabSelected="1" zoomScalePageLayoutView="0" workbookViewId="0" topLeftCell="A37">
      <selection activeCell="P45" sqref="P4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71">
        <v>1059.4</v>
      </c>
      <c r="D5" s="72"/>
      <c r="E5" s="73">
        <f aca="true" t="shared" si="0" ref="E5:E36">$C$92</f>
        <v>1299.6072727272726</v>
      </c>
      <c r="F5" s="74">
        <f aca="true" t="shared" si="1" ref="F5:F36">+$C$95</f>
        <v>996.3587230042915</v>
      </c>
      <c r="G5" s="75">
        <f aca="true" t="shared" si="2" ref="G5:G36">$C$93</f>
        <v>303.24854972298107</v>
      </c>
      <c r="H5" s="76">
        <f aca="true" t="shared" si="3" ref="H5:H36">+$C$96</f>
        <v>1602.8558224502538</v>
      </c>
      <c r="I5" s="2">
        <v>1</v>
      </c>
    </row>
    <row r="6" spans="2:9" ht="12">
      <c r="B6" s="22">
        <v>2496</v>
      </c>
      <c r="C6" s="77">
        <v>954.8</v>
      </c>
      <c r="D6" s="72"/>
      <c r="E6" s="78">
        <f t="shared" si="0"/>
        <v>1299.6072727272726</v>
      </c>
      <c r="F6" s="79">
        <f t="shared" si="1"/>
        <v>996.3587230042915</v>
      </c>
      <c r="G6" s="80">
        <f t="shared" si="2"/>
        <v>303.24854972298107</v>
      </c>
      <c r="H6" s="81">
        <f t="shared" si="3"/>
        <v>1602.8558224502538</v>
      </c>
      <c r="I6" s="2">
        <f>I5+1</f>
        <v>2</v>
      </c>
    </row>
    <row r="7" spans="2:9" ht="12">
      <c r="B7" s="22">
        <v>2497</v>
      </c>
      <c r="C7" s="77">
        <v>938.5</v>
      </c>
      <c r="D7" s="72"/>
      <c r="E7" s="78">
        <f t="shared" si="0"/>
        <v>1299.6072727272726</v>
      </c>
      <c r="F7" s="79">
        <f t="shared" si="1"/>
        <v>996.3587230042915</v>
      </c>
      <c r="G7" s="80">
        <f t="shared" si="2"/>
        <v>303.24854972298107</v>
      </c>
      <c r="H7" s="81">
        <f t="shared" si="3"/>
        <v>1602.8558224502538</v>
      </c>
      <c r="I7" s="2">
        <f aca="true" t="shared" si="4" ref="I7:I58">I6+1</f>
        <v>3</v>
      </c>
    </row>
    <row r="8" spans="2:9" ht="12">
      <c r="B8" s="22">
        <v>2498</v>
      </c>
      <c r="C8" s="77">
        <v>1414.1</v>
      </c>
      <c r="D8" s="72"/>
      <c r="E8" s="78">
        <f t="shared" si="0"/>
        <v>1299.6072727272726</v>
      </c>
      <c r="F8" s="79">
        <f t="shared" si="1"/>
        <v>996.3587230042915</v>
      </c>
      <c r="G8" s="80">
        <f t="shared" si="2"/>
        <v>303.24854972298107</v>
      </c>
      <c r="H8" s="81">
        <f t="shared" si="3"/>
        <v>1602.8558224502538</v>
      </c>
      <c r="I8" s="2">
        <f t="shared" si="4"/>
        <v>4</v>
      </c>
    </row>
    <row r="9" spans="2:9" ht="12">
      <c r="B9" s="22">
        <v>2499</v>
      </c>
      <c r="C9" s="77">
        <v>1561.9</v>
      </c>
      <c r="D9" s="72"/>
      <c r="E9" s="78">
        <f t="shared" si="0"/>
        <v>1299.6072727272726</v>
      </c>
      <c r="F9" s="79">
        <f t="shared" si="1"/>
        <v>996.3587230042915</v>
      </c>
      <c r="G9" s="80">
        <f t="shared" si="2"/>
        <v>303.24854972298107</v>
      </c>
      <c r="H9" s="81">
        <f t="shared" si="3"/>
        <v>1602.8558224502538</v>
      </c>
      <c r="I9" s="2">
        <f t="shared" si="4"/>
        <v>5</v>
      </c>
    </row>
    <row r="10" spans="2:9" ht="12">
      <c r="B10" s="22">
        <v>2500</v>
      </c>
      <c r="C10" s="77">
        <v>1438.8</v>
      </c>
      <c r="D10" s="72"/>
      <c r="E10" s="78">
        <f t="shared" si="0"/>
        <v>1299.6072727272726</v>
      </c>
      <c r="F10" s="79">
        <f t="shared" si="1"/>
        <v>996.3587230042915</v>
      </c>
      <c r="G10" s="80">
        <f t="shared" si="2"/>
        <v>303.24854972298107</v>
      </c>
      <c r="H10" s="81">
        <f t="shared" si="3"/>
        <v>1602.8558224502538</v>
      </c>
      <c r="I10" s="2">
        <f t="shared" si="4"/>
        <v>6</v>
      </c>
    </row>
    <row r="11" spans="2:9" ht="12">
      <c r="B11" s="22">
        <v>2501</v>
      </c>
      <c r="C11" s="77">
        <v>1258.9</v>
      </c>
      <c r="D11" s="72"/>
      <c r="E11" s="78">
        <f t="shared" si="0"/>
        <v>1299.6072727272726</v>
      </c>
      <c r="F11" s="79">
        <f t="shared" si="1"/>
        <v>996.3587230042915</v>
      </c>
      <c r="G11" s="80">
        <f t="shared" si="2"/>
        <v>303.24854972298107</v>
      </c>
      <c r="H11" s="81">
        <f t="shared" si="3"/>
        <v>1602.8558224502538</v>
      </c>
      <c r="I11" s="2">
        <f t="shared" si="4"/>
        <v>7</v>
      </c>
    </row>
    <row r="12" spans="2:9" ht="12">
      <c r="B12" s="22">
        <v>2502</v>
      </c>
      <c r="C12" s="77">
        <v>1492.5</v>
      </c>
      <c r="D12" s="72"/>
      <c r="E12" s="78">
        <f t="shared" si="0"/>
        <v>1299.6072727272726</v>
      </c>
      <c r="F12" s="79">
        <f t="shared" si="1"/>
        <v>996.3587230042915</v>
      </c>
      <c r="G12" s="80">
        <f t="shared" si="2"/>
        <v>303.24854972298107</v>
      </c>
      <c r="H12" s="81">
        <f t="shared" si="3"/>
        <v>1602.8558224502538</v>
      </c>
      <c r="I12" s="2">
        <f t="shared" si="4"/>
        <v>8</v>
      </c>
    </row>
    <row r="13" spans="2:9" ht="12">
      <c r="B13" s="22">
        <v>2503</v>
      </c>
      <c r="C13" s="77">
        <v>1419.2</v>
      </c>
      <c r="D13" s="72"/>
      <c r="E13" s="78">
        <f t="shared" si="0"/>
        <v>1299.6072727272726</v>
      </c>
      <c r="F13" s="79">
        <f t="shared" si="1"/>
        <v>996.3587230042915</v>
      </c>
      <c r="G13" s="80">
        <f t="shared" si="2"/>
        <v>303.24854972298107</v>
      </c>
      <c r="H13" s="81">
        <f t="shared" si="3"/>
        <v>1602.8558224502538</v>
      </c>
      <c r="I13" s="2">
        <f t="shared" si="4"/>
        <v>9</v>
      </c>
    </row>
    <row r="14" spans="2:9" ht="12">
      <c r="B14" s="22">
        <v>2504</v>
      </c>
      <c r="C14" s="77">
        <v>1061</v>
      </c>
      <c r="D14" s="72"/>
      <c r="E14" s="78">
        <f t="shared" si="0"/>
        <v>1299.6072727272726</v>
      </c>
      <c r="F14" s="79">
        <f t="shared" si="1"/>
        <v>996.3587230042915</v>
      </c>
      <c r="G14" s="80">
        <f t="shared" si="2"/>
        <v>303.24854972298107</v>
      </c>
      <c r="H14" s="81">
        <f t="shared" si="3"/>
        <v>1602.8558224502538</v>
      </c>
      <c r="I14" s="2">
        <f t="shared" si="4"/>
        <v>10</v>
      </c>
    </row>
    <row r="15" spans="2:9" ht="12">
      <c r="B15" s="22">
        <v>2505</v>
      </c>
      <c r="C15" s="77">
        <v>1189.9</v>
      </c>
      <c r="D15" s="72"/>
      <c r="E15" s="78">
        <f t="shared" si="0"/>
        <v>1299.6072727272726</v>
      </c>
      <c r="F15" s="79">
        <f t="shared" si="1"/>
        <v>996.3587230042915</v>
      </c>
      <c r="G15" s="80">
        <f t="shared" si="2"/>
        <v>303.24854972298107</v>
      </c>
      <c r="H15" s="81">
        <f t="shared" si="3"/>
        <v>1602.8558224502538</v>
      </c>
      <c r="I15" s="2">
        <f t="shared" si="4"/>
        <v>11</v>
      </c>
    </row>
    <row r="16" spans="2:9" ht="12">
      <c r="B16" s="22">
        <v>2506</v>
      </c>
      <c r="C16" s="77">
        <v>1751.7</v>
      </c>
      <c r="D16" s="72"/>
      <c r="E16" s="78">
        <f t="shared" si="0"/>
        <v>1299.6072727272726</v>
      </c>
      <c r="F16" s="79">
        <f t="shared" si="1"/>
        <v>996.3587230042915</v>
      </c>
      <c r="G16" s="80">
        <f t="shared" si="2"/>
        <v>303.24854972298107</v>
      </c>
      <c r="H16" s="81">
        <f t="shared" si="3"/>
        <v>1602.8558224502538</v>
      </c>
      <c r="I16" s="2">
        <f t="shared" si="4"/>
        <v>12</v>
      </c>
    </row>
    <row r="17" spans="2:9" ht="12">
      <c r="B17" s="22">
        <v>2507</v>
      </c>
      <c r="C17" s="77">
        <v>1211.5</v>
      </c>
      <c r="D17" s="72"/>
      <c r="E17" s="78">
        <f t="shared" si="0"/>
        <v>1299.6072727272726</v>
      </c>
      <c r="F17" s="79">
        <f t="shared" si="1"/>
        <v>996.3587230042915</v>
      </c>
      <c r="G17" s="80">
        <f t="shared" si="2"/>
        <v>303.24854972298107</v>
      </c>
      <c r="H17" s="81">
        <f t="shared" si="3"/>
        <v>1602.8558224502538</v>
      </c>
      <c r="I17" s="2">
        <f t="shared" si="4"/>
        <v>13</v>
      </c>
    </row>
    <row r="18" spans="2:9" ht="12">
      <c r="B18" s="22">
        <v>2508</v>
      </c>
      <c r="C18" s="77">
        <v>1468.3</v>
      </c>
      <c r="D18" s="72"/>
      <c r="E18" s="78">
        <f t="shared" si="0"/>
        <v>1299.6072727272726</v>
      </c>
      <c r="F18" s="79">
        <f t="shared" si="1"/>
        <v>996.3587230042915</v>
      </c>
      <c r="G18" s="80">
        <f t="shared" si="2"/>
        <v>303.24854972298107</v>
      </c>
      <c r="H18" s="81">
        <f t="shared" si="3"/>
        <v>1602.8558224502538</v>
      </c>
      <c r="I18" s="2">
        <f t="shared" si="4"/>
        <v>14</v>
      </c>
    </row>
    <row r="19" spans="2:9" ht="12">
      <c r="B19" s="22">
        <v>2509</v>
      </c>
      <c r="C19" s="77">
        <v>1198.4</v>
      </c>
      <c r="D19" s="72"/>
      <c r="E19" s="78">
        <f t="shared" si="0"/>
        <v>1299.6072727272726</v>
      </c>
      <c r="F19" s="79">
        <f t="shared" si="1"/>
        <v>996.3587230042915</v>
      </c>
      <c r="G19" s="80">
        <f t="shared" si="2"/>
        <v>303.24854972298107</v>
      </c>
      <c r="H19" s="81">
        <f t="shared" si="3"/>
        <v>1602.8558224502538</v>
      </c>
      <c r="I19" s="2">
        <f t="shared" si="4"/>
        <v>15</v>
      </c>
    </row>
    <row r="20" spans="2:9" ht="12">
      <c r="B20" s="22">
        <v>2510</v>
      </c>
      <c r="C20" s="77">
        <v>1286.2</v>
      </c>
      <c r="D20" s="72"/>
      <c r="E20" s="78">
        <f t="shared" si="0"/>
        <v>1299.6072727272726</v>
      </c>
      <c r="F20" s="79">
        <f t="shared" si="1"/>
        <v>996.3587230042915</v>
      </c>
      <c r="G20" s="80">
        <f t="shared" si="2"/>
        <v>303.24854972298107</v>
      </c>
      <c r="H20" s="81">
        <f t="shared" si="3"/>
        <v>1602.8558224502538</v>
      </c>
      <c r="I20" s="2">
        <f t="shared" si="4"/>
        <v>16</v>
      </c>
    </row>
    <row r="21" spans="2:9" ht="12">
      <c r="B21" s="22">
        <v>2511</v>
      </c>
      <c r="C21" s="82">
        <v>1313.3</v>
      </c>
      <c r="D21" s="72"/>
      <c r="E21" s="78">
        <f t="shared" si="0"/>
        <v>1299.6072727272726</v>
      </c>
      <c r="F21" s="79">
        <f t="shared" si="1"/>
        <v>996.3587230042915</v>
      </c>
      <c r="G21" s="80">
        <f t="shared" si="2"/>
        <v>303.24854972298107</v>
      </c>
      <c r="H21" s="81">
        <f t="shared" si="3"/>
        <v>1602.8558224502538</v>
      </c>
      <c r="I21" s="2">
        <f t="shared" si="4"/>
        <v>17</v>
      </c>
    </row>
    <row r="22" spans="2:9" ht="12">
      <c r="B22" s="22">
        <v>2513</v>
      </c>
      <c r="C22" s="82">
        <v>1915.8</v>
      </c>
      <c r="D22" s="72"/>
      <c r="E22" s="78">
        <f t="shared" si="0"/>
        <v>1299.6072727272726</v>
      </c>
      <c r="F22" s="79">
        <f t="shared" si="1"/>
        <v>996.3587230042915</v>
      </c>
      <c r="G22" s="80">
        <f t="shared" si="2"/>
        <v>303.24854972298107</v>
      </c>
      <c r="H22" s="81">
        <f t="shared" si="3"/>
        <v>1602.8558224502538</v>
      </c>
      <c r="I22" s="2">
        <f t="shared" si="4"/>
        <v>18</v>
      </c>
    </row>
    <row r="23" spans="2:9" ht="12">
      <c r="B23" s="22">
        <v>2515</v>
      </c>
      <c r="C23" s="82">
        <v>1681.9</v>
      </c>
      <c r="D23" s="72"/>
      <c r="E23" s="78">
        <f t="shared" si="0"/>
        <v>1299.6072727272726</v>
      </c>
      <c r="F23" s="79">
        <f t="shared" si="1"/>
        <v>996.3587230042915</v>
      </c>
      <c r="G23" s="80">
        <f t="shared" si="2"/>
        <v>303.24854972298107</v>
      </c>
      <c r="H23" s="81">
        <f t="shared" si="3"/>
        <v>1602.8558224502538</v>
      </c>
      <c r="I23" s="2">
        <f t="shared" si="4"/>
        <v>19</v>
      </c>
    </row>
    <row r="24" spans="2:9" ht="12">
      <c r="B24" s="22">
        <v>2520</v>
      </c>
      <c r="C24" s="82">
        <v>2115.2</v>
      </c>
      <c r="D24" s="72"/>
      <c r="E24" s="78">
        <f t="shared" si="0"/>
        <v>1299.6072727272726</v>
      </c>
      <c r="F24" s="79">
        <f t="shared" si="1"/>
        <v>996.3587230042915</v>
      </c>
      <c r="G24" s="80">
        <f t="shared" si="2"/>
        <v>303.24854972298107</v>
      </c>
      <c r="H24" s="81">
        <f t="shared" si="3"/>
        <v>1602.8558224502538</v>
      </c>
      <c r="I24" s="2">
        <f t="shared" si="4"/>
        <v>20</v>
      </c>
    </row>
    <row r="25" spans="2:14" ht="12">
      <c r="B25" s="22">
        <v>2521</v>
      </c>
      <c r="C25" s="82">
        <v>2075.6</v>
      </c>
      <c r="D25" s="72"/>
      <c r="E25" s="78">
        <f t="shared" si="0"/>
        <v>1299.6072727272726</v>
      </c>
      <c r="F25" s="79">
        <f t="shared" si="1"/>
        <v>996.3587230042915</v>
      </c>
      <c r="G25" s="80">
        <f t="shared" si="2"/>
        <v>303.24854972298107</v>
      </c>
      <c r="H25" s="81">
        <f t="shared" si="3"/>
        <v>1602.8558224502538</v>
      </c>
      <c r="I25" s="2">
        <f t="shared" si="4"/>
        <v>21</v>
      </c>
      <c r="K25" s="93"/>
      <c r="L25" s="93"/>
      <c r="M25" s="93"/>
      <c r="N25" s="93"/>
    </row>
    <row r="26" spans="2:9" ht="12">
      <c r="B26" s="22">
        <v>2522</v>
      </c>
      <c r="C26" s="82">
        <v>1713.9</v>
      </c>
      <c r="D26" s="72"/>
      <c r="E26" s="78">
        <f t="shared" si="0"/>
        <v>1299.6072727272726</v>
      </c>
      <c r="F26" s="79">
        <f t="shared" si="1"/>
        <v>996.3587230042915</v>
      </c>
      <c r="G26" s="80">
        <f t="shared" si="2"/>
        <v>303.24854972298107</v>
      </c>
      <c r="H26" s="81">
        <f t="shared" si="3"/>
        <v>1602.8558224502538</v>
      </c>
      <c r="I26" s="2">
        <f t="shared" si="4"/>
        <v>22</v>
      </c>
    </row>
    <row r="27" spans="2:9" ht="12">
      <c r="B27" s="22">
        <v>2523</v>
      </c>
      <c r="C27" s="82">
        <v>1061.6</v>
      </c>
      <c r="D27" s="72"/>
      <c r="E27" s="78">
        <f t="shared" si="0"/>
        <v>1299.6072727272726</v>
      </c>
      <c r="F27" s="79">
        <f t="shared" si="1"/>
        <v>996.3587230042915</v>
      </c>
      <c r="G27" s="80">
        <f t="shared" si="2"/>
        <v>303.24854972298107</v>
      </c>
      <c r="H27" s="81">
        <f t="shared" si="3"/>
        <v>1602.8558224502538</v>
      </c>
      <c r="I27" s="2">
        <f t="shared" si="4"/>
        <v>23</v>
      </c>
    </row>
    <row r="28" spans="2:16" ht="12.75">
      <c r="B28" s="22">
        <v>2524</v>
      </c>
      <c r="C28" s="82">
        <v>2149.1</v>
      </c>
      <c r="D28" s="72"/>
      <c r="E28" s="78">
        <f t="shared" si="0"/>
        <v>1299.6072727272726</v>
      </c>
      <c r="F28" s="79">
        <f t="shared" si="1"/>
        <v>996.3587230042915</v>
      </c>
      <c r="G28" s="80">
        <f t="shared" si="2"/>
        <v>303.24854972298107</v>
      </c>
      <c r="H28" s="81">
        <f t="shared" si="3"/>
        <v>1602.8558224502538</v>
      </c>
      <c r="I28" s="2">
        <f t="shared" si="4"/>
        <v>24</v>
      </c>
      <c r="P28"/>
    </row>
    <row r="29" spans="2:9" ht="12">
      <c r="B29" s="22">
        <v>2525</v>
      </c>
      <c r="C29" s="82">
        <v>1351.9</v>
      </c>
      <c r="D29" s="72"/>
      <c r="E29" s="78">
        <f t="shared" si="0"/>
        <v>1299.6072727272726</v>
      </c>
      <c r="F29" s="79">
        <f t="shared" si="1"/>
        <v>996.3587230042915</v>
      </c>
      <c r="G29" s="80">
        <f t="shared" si="2"/>
        <v>303.24854972298107</v>
      </c>
      <c r="H29" s="81">
        <f t="shared" si="3"/>
        <v>1602.8558224502538</v>
      </c>
      <c r="I29" s="2">
        <f t="shared" si="4"/>
        <v>25</v>
      </c>
    </row>
    <row r="30" spans="2:9" ht="12">
      <c r="B30" s="22">
        <v>2530</v>
      </c>
      <c r="C30" s="82">
        <v>1091.5</v>
      </c>
      <c r="D30" s="72"/>
      <c r="E30" s="78">
        <f t="shared" si="0"/>
        <v>1299.6072727272726</v>
      </c>
      <c r="F30" s="79">
        <f t="shared" si="1"/>
        <v>996.3587230042915</v>
      </c>
      <c r="G30" s="80">
        <f t="shared" si="2"/>
        <v>303.24854972298107</v>
      </c>
      <c r="H30" s="81">
        <f t="shared" si="3"/>
        <v>1602.8558224502538</v>
      </c>
      <c r="I30" s="2">
        <f t="shared" si="4"/>
        <v>26</v>
      </c>
    </row>
    <row r="31" spans="2:9" ht="12">
      <c r="B31" s="22">
        <v>2531</v>
      </c>
      <c r="C31" s="82">
        <v>1346.9</v>
      </c>
      <c r="D31" s="72"/>
      <c r="E31" s="78">
        <f t="shared" si="0"/>
        <v>1299.6072727272726</v>
      </c>
      <c r="F31" s="79">
        <f t="shared" si="1"/>
        <v>996.3587230042915</v>
      </c>
      <c r="G31" s="80">
        <f t="shared" si="2"/>
        <v>303.24854972298107</v>
      </c>
      <c r="H31" s="81">
        <f t="shared" si="3"/>
        <v>1602.8558224502538</v>
      </c>
      <c r="I31" s="2">
        <f t="shared" si="4"/>
        <v>27</v>
      </c>
    </row>
    <row r="32" spans="2:9" ht="12">
      <c r="B32" s="22">
        <v>2532</v>
      </c>
      <c r="C32" s="82">
        <v>1163.6</v>
      </c>
      <c r="D32" s="72"/>
      <c r="E32" s="78">
        <f t="shared" si="0"/>
        <v>1299.6072727272726</v>
      </c>
      <c r="F32" s="79">
        <f t="shared" si="1"/>
        <v>996.3587230042915</v>
      </c>
      <c r="G32" s="80">
        <f t="shared" si="2"/>
        <v>303.24854972298107</v>
      </c>
      <c r="H32" s="81">
        <f t="shared" si="3"/>
        <v>1602.8558224502538</v>
      </c>
      <c r="I32" s="2">
        <f t="shared" si="4"/>
        <v>28</v>
      </c>
    </row>
    <row r="33" spans="2:9" ht="12">
      <c r="B33" s="22">
        <v>2533</v>
      </c>
      <c r="C33" s="82">
        <v>918.1</v>
      </c>
      <c r="D33" s="72"/>
      <c r="E33" s="78">
        <f t="shared" si="0"/>
        <v>1299.6072727272726</v>
      </c>
      <c r="F33" s="79">
        <f t="shared" si="1"/>
        <v>996.3587230042915</v>
      </c>
      <c r="G33" s="80">
        <f t="shared" si="2"/>
        <v>303.24854972298107</v>
      </c>
      <c r="H33" s="81">
        <f t="shared" si="3"/>
        <v>1602.8558224502538</v>
      </c>
      <c r="I33" s="2">
        <f t="shared" si="4"/>
        <v>29</v>
      </c>
    </row>
    <row r="34" spans="2:9" ht="12">
      <c r="B34" s="22">
        <v>2534</v>
      </c>
      <c r="C34" s="82">
        <v>983.5</v>
      </c>
      <c r="D34" s="72"/>
      <c r="E34" s="78">
        <f t="shared" si="0"/>
        <v>1299.6072727272726</v>
      </c>
      <c r="F34" s="79">
        <f t="shared" si="1"/>
        <v>996.3587230042915</v>
      </c>
      <c r="G34" s="80">
        <f t="shared" si="2"/>
        <v>303.24854972298107</v>
      </c>
      <c r="H34" s="81">
        <f t="shared" si="3"/>
        <v>1602.8558224502538</v>
      </c>
      <c r="I34" s="2">
        <f t="shared" si="4"/>
        <v>30</v>
      </c>
    </row>
    <row r="35" spans="2:9" ht="12">
      <c r="B35" s="22">
        <v>2535</v>
      </c>
      <c r="C35" s="82">
        <v>1117.5</v>
      </c>
      <c r="D35" s="72"/>
      <c r="E35" s="78">
        <f t="shared" si="0"/>
        <v>1299.6072727272726</v>
      </c>
      <c r="F35" s="79">
        <f t="shared" si="1"/>
        <v>996.3587230042915</v>
      </c>
      <c r="G35" s="80">
        <f t="shared" si="2"/>
        <v>303.24854972298107</v>
      </c>
      <c r="H35" s="81">
        <f t="shared" si="3"/>
        <v>1602.8558224502538</v>
      </c>
      <c r="I35" s="2">
        <f t="shared" si="4"/>
        <v>31</v>
      </c>
    </row>
    <row r="36" spans="2:9" ht="12">
      <c r="B36" s="22">
        <v>2536</v>
      </c>
      <c r="C36" s="82">
        <v>1138.9</v>
      </c>
      <c r="D36" s="72"/>
      <c r="E36" s="78">
        <f t="shared" si="0"/>
        <v>1299.6072727272726</v>
      </c>
      <c r="F36" s="79">
        <f t="shared" si="1"/>
        <v>996.3587230042915</v>
      </c>
      <c r="G36" s="80">
        <f t="shared" si="2"/>
        <v>303.24854972298107</v>
      </c>
      <c r="H36" s="81">
        <f t="shared" si="3"/>
        <v>1602.8558224502538</v>
      </c>
      <c r="I36" s="2">
        <f t="shared" si="4"/>
        <v>32</v>
      </c>
    </row>
    <row r="37" spans="2:9" ht="12">
      <c r="B37" s="22">
        <v>2537</v>
      </c>
      <c r="C37" s="82">
        <v>1222</v>
      </c>
      <c r="D37" s="72"/>
      <c r="E37" s="78">
        <f aca="true" t="shared" si="5" ref="E37:E59">$C$92</f>
        <v>1299.6072727272726</v>
      </c>
      <c r="F37" s="79">
        <f aca="true" t="shared" si="6" ref="F37:F59">+$C$95</f>
        <v>996.3587230042915</v>
      </c>
      <c r="G37" s="80">
        <f aca="true" t="shared" si="7" ref="G37:G59">$C$93</f>
        <v>303.24854972298107</v>
      </c>
      <c r="H37" s="81">
        <f aca="true" t="shared" si="8" ref="H37:H59">+$C$96</f>
        <v>1602.8558224502538</v>
      </c>
      <c r="I37" s="2">
        <f t="shared" si="4"/>
        <v>33</v>
      </c>
    </row>
    <row r="38" spans="2:9" ht="12">
      <c r="B38" s="22">
        <v>2538</v>
      </c>
      <c r="C38" s="77">
        <v>1498.5</v>
      </c>
      <c r="D38" s="72"/>
      <c r="E38" s="78">
        <f t="shared" si="5"/>
        <v>1299.6072727272726</v>
      </c>
      <c r="F38" s="79">
        <f t="shared" si="6"/>
        <v>996.3587230042915</v>
      </c>
      <c r="G38" s="80">
        <f t="shared" si="7"/>
        <v>303.24854972298107</v>
      </c>
      <c r="H38" s="81">
        <f t="shared" si="8"/>
        <v>1602.8558224502538</v>
      </c>
      <c r="I38" s="2">
        <f t="shared" si="4"/>
        <v>34</v>
      </c>
    </row>
    <row r="39" spans="2:9" ht="12">
      <c r="B39" s="22">
        <v>2539</v>
      </c>
      <c r="C39" s="82">
        <v>1003.8</v>
      </c>
      <c r="D39" s="72"/>
      <c r="E39" s="78">
        <f t="shared" si="5"/>
        <v>1299.6072727272726</v>
      </c>
      <c r="F39" s="79">
        <f t="shared" si="6"/>
        <v>996.3587230042915</v>
      </c>
      <c r="G39" s="80">
        <f t="shared" si="7"/>
        <v>303.24854972298107</v>
      </c>
      <c r="H39" s="81">
        <f t="shared" si="8"/>
        <v>1602.8558224502538</v>
      </c>
      <c r="I39" s="2">
        <f t="shared" si="4"/>
        <v>35</v>
      </c>
    </row>
    <row r="40" spans="2:14" ht="12">
      <c r="B40" s="22">
        <v>2540</v>
      </c>
      <c r="C40" s="82">
        <v>1210.7</v>
      </c>
      <c r="D40" s="72"/>
      <c r="E40" s="78">
        <f t="shared" si="5"/>
        <v>1299.6072727272726</v>
      </c>
      <c r="F40" s="79">
        <f t="shared" si="6"/>
        <v>996.3587230042915</v>
      </c>
      <c r="G40" s="80">
        <f t="shared" si="7"/>
        <v>303.24854972298107</v>
      </c>
      <c r="H40" s="81">
        <f t="shared" si="8"/>
        <v>1602.8558224502538</v>
      </c>
      <c r="I40" s="2">
        <f t="shared" si="4"/>
        <v>36</v>
      </c>
      <c r="J40" s="23"/>
      <c r="K40" s="23"/>
      <c r="L40" s="23"/>
      <c r="M40" s="23"/>
      <c r="N40" s="23"/>
    </row>
    <row r="41" spans="2:14" ht="12">
      <c r="B41" s="22">
        <v>2541</v>
      </c>
      <c r="C41" s="82">
        <v>911.9</v>
      </c>
      <c r="D41" s="72"/>
      <c r="E41" s="78">
        <f t="shared" si="5"/>
        <v>1299.6072727272726</v>
      </c>
      <c r="F41" s="79">
        <f t="shared" si="6"/>
        <v>996.3587230042915</v>
      </c>
      <c r="G41" s="80">
        <f t="shared" si="7"/>
        <v>303.24854972298107</v>
      </c>
      <c r="H41" s="81">
        <f t="shared" si="8"/>
        <v>1602.8558224502538</v>
      </c>
      <c r="I41" s="2">
        <f t="shared" si="4"/>
        <v>37</v>
      </c>
      <c r="J41" s="30"/>
      <c r="K41" s="30"/>
      <c r="L41" s="30"/>
      <c r="M41" s="30"/>
      <c r="N41" s="23"/>
    </row>
    <row r="42" spans="2:14" ht="12">
      <c r="B42" s="22">
        <v>2542</v>
      </c>
      <c r="C42" s="87">
        <v>1145.5</v>
      </c>
      <c r="D42" s="72"/>
      <c r="E42" s="78">
        <f t="shared" si="5"/>
        <v>1299.6072727272726</v>
      </c>
      <c r="F42" s="79">
        <f t="shared" si="6"/>
        <v>996.3587230042915</v>
      </c>
      <c r="G42" s="80">
        <f t="shared" si="7"/>
        <v>303.24854972298107</v>
      </c>
      <c r="H42" s="81">
        <f t="shared" si="8"/>
        <v>1602.8558224502538</v>
      </c>
      <c r="I42" s="2">
        <f t="shared" si="4"/>
        <v>38</v>
      </c>
      <c r="J42" s="30"/>
      <c r="K42" s="30"/>
      <c r="L42" s="30"/>
      <c r="M42" s="30"/>
      <c r="N42" s="23"/>
    </row>
    <row r="43" spans="2:14" ht="12">
      <c r="B43" s="22">
        <v>2543</v>
      </c>
      <c r="C43" s="87">
        <v>972.5</v>
      </c>
      <c r="D43" s="72"/>
      <c r="E43" s="78">
        <f t="shared" si="5"/>
        <v>1299.6072727272726</v>
      </c>
      <c r="F43" s="79">
        <f t="shared" si="6"/>
        <v>996.3587230042915</v>
      </c>
      <c r="G43" s="80">
        <f t="shared" si="7"/>
        <v>303.24854972298107</v>
      </c>
      <c r="H43" s="81">
        <f t="shared" si="8"/>
        <v>1602.8558224502538</v>
      </c>
      <c r="I43" s="2">
        <f t="shared" si="4"/>
        <v>39</v>
      </c>
      <c r="J43" s="31"/>
      <c r="K43" s="28"/>
      <c r="L43" s="31"/>
      <c r="M43" s="32"/>
      <c r="N43" s="23"/>
    </row>
    <row r="44" spans="2:13" ht="12">
      <c r="B44" s="22">
        <v>2544</v>
      </c>
      <c r="C44" s="82">
        <v>1275.7</v>
      </c>
      <c r="D44" s="72"/>
      <c r="E44" s="78">
        <f t="shared" si="5"/>
        <v>1299.6072727272726</v>
      </c>
      <c r="F44" s="79">
        <f t="shared" si="6"/>
        <v>996.3587230042915</v>
      </c>
      <c r="G44" s="80">
        <f t="shared" si="7"/>
        <v>303.24854972298107</v>
      </c>
      <c r="H44" s="81">
        <f t="shared" si="8"/>
        <v>1602.8558224502538</v>
      </c>
      <c r="I44" s="2">
        <f t="shared" si="4"/>
        <v>40</v>
      </c>
      <c r="J44" s="33"/>
      <c r="K44" s="34"/>
      <c r="L44" s="33"/>
      <c r="M44" s="35"/>
    </row>
    <row r="45" spans="2:13" ht="12">
      <c r="B45" s="22">
        <v>2545</v>
      </c>
      <c r="C45" s="82">
        <v>1258.5</v>
      </c>
      <c r="D45" s="72"/>
      <c r="E45" s="78">
        <f t="shared" si="5"/>
        <v>1299.6072727272726</v>
      </c>
      <c r="F45" s="79">
        <f t="shared" si="6"/>
        <v>996.3587230042915</v>
      </c>
      <c r="G45" s="80">
        <f t="shared" si="7"/>
        <v>303.24854972298107</v>
      </c>
      <c r="H45" s="81">
        <f t="shared" si="8"/>
        <v>1602.8558224502538</v>
      </c>
      <c r="I45" s="2">
        <f t="shared" si="4"/>
        <v>41</v>
      </c>
      <c r="J45" s="33"/>
      <c r="K45" s="34"/>
      <c r="L45" s="33"/>
      <c r="M45" s="35"/>
    </row>
    <row r="46" spans="2:13" ht="12">
      <c r="B46" s="22">
        <v>2546</v>
      </c>
      <c r="C46" s="82">
        <v>1029.4</v>
      </c>
      <c r="D46" s="72"/>
      <c r="E46" s="78">
        <f t="shared" si="5"/>
        <v>1299.6072727272726</v>
      </c>
      <c r="F46" s="79">
        <f t="shared" si="6"/>
        <v>996.3587230042915</v>
      </c>
      <c r="G46" s="80">
        <f t="shared" si="7"/>
        <v>303.24854972298107</v>
      </c>
      <c r="H46" s="81">
        <f t="shared" si="8"/>
        <v>1602.8558224502538</v>
      </c>
      <c r="I46" s="2">
        <f t="shared" si="4"/>
        <v>42</v>
      </c>
      <c r="J46" s="33"/>
      <c r="K46" s="34"/>
      <c r="L46" s="33"/>
      <c r="M46" s="35"/>
    </row>
    <row r="47" spans="2:13" ht="12">
      <c r="B47" s="22">
        <v>2547</v>
      </c>
      <c r="C47" s="82">
        <v>1373.4</v>
      </c>
      <c r="D47" s="72"/>
      <c r="E47" s="78">
        <f t="shared" si="5"/>
        <v>1299.6072727272726</v>
      </c>
      <c r="F47" s="79">
        <f t="shared" si="6"/>
        <v>996.3587230042915</v>
      </c>
      <c r="G47" s="80">
        <f t="shared" si="7"/>
        <v>303.24854972298107</v>
      </c>
      <c r="H47" s="81">
        <f t="shared" si="8"/>
        <v>1602.8558224502538</v>
      </c>
      <c r="I47" s="2">
        <f t="shared" si="4"/>
        <v>43</v>
      </c>
      <c r="J47" s="33"/>
      <c r="K47" s="34"/>
      <c r="L47" s="33"/>
      <c r="M47" s="35"/>
    </row>
    <row r="48" spans="2:13" ht="12">
      <c r="B48" s="22">
        <v>2548</v>
      </c>
      <c r="C48" s="82">
        <v>1624.4</v>
      </c>
      <c r="D48" s="72"/>
      <c r="E48" s="78">
        <f t="shared" si="5"/>
        <v>1299.6072727272726</v>
      </c>
      <c r="F48" s="79">
        <f t="shared" si="6"/>
        <v>996.3587230042915</v>
      </c>
      <c r="G48" s="80">
        <f t="shared" si="7"/>
        <v>303.24854972298107</v>
      </c>
      <c r="H48" s="81">
        <f t="shared" si="8"/>
        <v>1602.8558224502538</v>
      </c>
      <c r="I48" s="2">
        <f t="shared" si="4"/>
        <v>44</v>
      </c>
      <c r="J48" s="33"/>
      <c r="K48" s="34"/>
      <c r="L48" s="33"/>
      <c r="M48" s="35"/>
    </row>
    <row r="49" spans="2:13" ht="12">
      <c r="B49" s="22">
        <v>2549</v>
      </c>
      <c r="C49" s="82">
        <v>1281.9</v>
      </c>
      <c r="D49" s="72"/>
      <c r="E49" s="78">
        <f t="shared" si="5"/>
        <v>1299.6072727272726</v>
      </c>
      <c r="F49" s="79">
        <f t="shared" si="6"/>
        <v>996.3587230042915</v>
      </c>
      <c r="G49" s="80">
        <f t="shared" si="7"/>
        <v>303.24854972298107</v>
      </c>
      <c r="H49" s="81">
        <f t="shared" si="8"/>
        <v>1602.8558224502538</v>
      </c>
      <c r="I49" s="2">
        <f t="shared" si="4"/>
        <v>45</v>
      </c>
      <c r="J49" s="33"/>
      <c r="K49" s="34"/>
      <c r="L49" s="33"/>
      <c r="M49" s="35"/>
    </row>
    <row r="50" spans="2:13" ht="12">
      <c r="B50" s="22">
        <v>2550</v>
      </c>
      <c r="C50" s="82">
        <v>1367.2</v>
      </c>
      <c r="D50" s="72"/>
      <c r="E50" s="78">
        <f t="shared" si="5"/>
        <v>1299.6072727272726</v>
      </c>
      <c r="F50" s="79">
        <f t="shared" si="6"/>
        <v>996.3587230042915</v>
      </c>
      <c r="G50" s="80">
        <f t="shared" si="7"/>
        <v>303.24854972298107</v>
      </c>
      <c r="H50" s="81">
        <f t="shared" si="8"/>
        <v>1602.8558224502538</v>
      </c>
      <c r="I50" s="2">
        <f t="shared" si="4"/>
        <v>46</v>
      </c>
      <c r="J50" s="33"/>
      <c r="K50" s="34"/>
      <c r="L50" s="33"/>
      <c r="M50" s="35"/>
    </row>
    <row r="51" spans="2:13" ht="12">
      <c r="B51" s="22">
        <v>2551</v>
      </c>
      <c r="C51" s="82">
        <v>1121.2</v>
      </c>
      <c r="D51" s="72"/>
      <c r="E51" s="78">
        <f t="shared" si="5"/>
        <v>1299.6072727272726</v>
      </c>
      <c r="F51" s="79">
        <f t="shared" si="6"/>
        <v>996.3587230042915</v>
      </c>
      <c r="G51" s="80">
        <f t="shared" si="7"/>
        <v>303.24854972298107</v>
      </c>
      <c r="H51" s="81">
        <f t="shared" si="8"/>
        <v>1602.8558224502538</v>
      </c>
      <c r="I51" s="2">
        <f t="shared" si="4"/>
        <v>47</v>
      </c>
      <c r="J51" s="33"/>
      <c r="K51" s="34"/>
      <c r="L51" s="33"/>
      <c r="M51" s="35"/>
    </row>
    <row r="52" spans="2:13" ht="12">
      <c r="B52" s="22">
        <v>2552</v>
      </c>
      <c r="C52" s="82">
        <v>981.6</v>
      </c>
      <c r="D52" s="72"/>
      <c r="E52" s="78">
        <f t="shared" si="5"/>
        <v>1299.6072727272726</v>
      </c>
      <c r="F52" s="79">
        <f t="shared" si="6"/>
        <v>996.3587230042915</v>
      </c>
      <c r="G52" s="80">
        <f t="shared" si="7"/>
        <v>303.24854972298107</v>
      </c>
      <c r="H52" s="81">
        <f t="shared" si="8"/>
        <v>1602.8558224502538</v>
      </c>
      <c r="I52" s="2">
        <f t="shared" si="4"/>
        <v>48</v>
      </c>
      <c r="J52" s="33"/>
      <c r="K52" s="34"/>
      <c r="L52" s="33"/>
      <c r="M52" s="35"/>
    </row>
    <row r="53" spans="2:13" ht="12">
      <c r="B53" s="22">
        <v>2553</v>
      </c>
      <c r="C53" s="82">
        <v>1232.7</v>
      </c>
      <c r="D53" s="72"/>
      <c r="E53" s="78">
        <f t="shared" si="5"/>
        <v>1299.6072727272726</v>
      </c>
      <c r="F53" s="79">
        <f t="shared" si="6"/>
        <v>996.3587230042915</v>
      </c>
      <c r="G53" s="80">
        <f t="shared" si="7"/>
        <v>303.24854972298107</v>
      </c>
      <c r="H53" s="81">
        <f t="shared" si="8"/>
        <v>1602.8558224502538</v>
      </c>
      <c r="I53" s="2">
        <f t="shared" si="4"/>
        <v>49</v>
      </c>
      <c r="J53" s="33"/>
      <c r="K53" s="34"/>
      <c r="L53" s="33"/>
      <c r="M53" s="35"/>
    </row>
    <row r="54" spans="2:13" ht="12">
      <c r="B54" s="22">
        <v>2554</v>
      </c>
      <c r="C54" s="82">
        <v>1503</v>
      </c>
      <c r="D54" s="72"/>
      <c r="E54" s="78">
        <f t="shared" si="5"/>
        <v>1299.6072727272726</v>
      </c>
      <c r="F54" s="79">
        <f t="shared" si="6"/>
        <v>996.3587230042915</v>
      </c>
      <c r="G54" s="80">
        <f t="shared" si="7"/>
        <v>303.24854972298107</v>
      </c>
      <c r="H54" s="81">
        <f t="shared" si="8"/>
        <v>1602.8558224502538</v>
      </c>
      <c r="I54" s="2">
        <f t="shared" si="4"/>
        <v>50</v>
      </c>
      <c r="J54" s="33"/>
      <c r="K54" s="34"/>
      <c r="L54" s="33"/>
      <c r="M54" s="35"/>
    </row>
    <row r="55" spans="2:13" ht="12">
      <c r="B55" s="22">
        <v>2555</v>
      </c>
      <c r="C55" s="82">
        <v>1207.1</v>
      </c>
      <c r="D55" s="72"/>
      <c r="E55" s="78">
        <f t="shared" si="5"/>
        <v>1299.6072727272726</v>
      </c>
      <c r="F55" s="79">
        <f t="shared" si="6"/>
        <v>996.3587230042915</v>
      </c>
      <c r="G55" s="80">
        <f t="shared" si="7"/>
        <v>303.24854972298107</v>
      </c>
      <c r="H55" s="81">
        <f t="shared" si="8"/>
        <v>1602.8558224502538</v>
      </c>
      <c r="I55" s="2">
        <f t="shared" si="4"/>
        <v>51</v>
      </c>
      <c r="J55" s="33"/>
      <c r="K55" s="34"/>
      <c r="L55" s="33"/>
      <c r="M55" s="35"/>
    </row>
    <row r="56" spans="2:13" ht="12">
      <c r="B56" s="22">
        <v>2557</v>
      </c>
      <c r="C56" s="82">
        <v>1059.8</v>
      </c>
      <c r="D56" s="72"/>
      <c r="E56" s="78">
        <f t="shared" si="5"/>
        <v>1299.6072727272726</v>
      </c>
      <c r="F56" s="79">
        <f t="shared" si="6"/>
        <v>996.3587230042915</v>
      </c>
      <c r="G56" s="80">
        <f t="shared" si="7"/>
        <v>303.24854972298107</v>
      </c>
      <c r="H56" s="81">
        <f t="shared" si="8"/>
        <v>1602.8558224502538</v>
      </c>
      <c r="I56" s="2">
        <f t="shared" si="4"/>
        <v>52</v>
      </c>
      <c r="J56" s="33"/>
      <c r="K56" s="34"/>
      <c r="L56" s="33"/>
      <c r="M56" s="35"/>
    </row>
    <row r="57" spans="2:13" ht="12">
      <c r="B57" s="22">
        <v>2558</v>
      </c>
      <c r="C57" s="77">
        <v>854.7</v>
      </c>
      <c r="D57" s="72"/>
      <c r="E57" s="78">
        <f t="shared" si="5"/>
        <v>1299.6072727272726</v>
      </c>
      <c r="F57" s="79">
        <f t="shared" si="6"/>
        <v>996.3587230042915</v>
      </c>
      <c r="G57" s="80">
        <f t="shared" si="7"/>
        <v>303.24854972298107</v>
      </c>
      <c r="H57" s="81">
        <f t="shared" si="8"/>
        <v>1602.8558224502538</v>
      </c>
      <c r="I57" s="2">
        <f t="shared" si="4"/>
        <v>53</v>
      </c>
      <c r="J57" s="94"/>
      <c r="K57" s="95"/>
      <c r="L57" s="94"/>
      <c r="M57" s="96"/>
    </row>
    <row r="58" spans="2:13" ht="12">
      <c r="B58" s="22">
        <v>2559</v>
      </c>
      <c r="C58" s="77">
        <v>1316.5</v>
      </c>
      <c r="D58" s="72"/>
      <c r="E58" s="78">
        <f t="shared" si="5"/>
        <v>1299.6072727272726</v>
      </c>
      <c r="F58" s="79">
        <f t="shared" si="6"/>
        <v>996.3587230042915</v>
      </c>
      <c r="G58" s="80">
        <f t="shared" si="7"/>
        <v>303.24854972298107</v>
      </c>
      <c r="H58" s="81">
        <f t="shared" si="8"/>
        <v>1602.8558224502538</v>
      </c>
      <c r="I58" s="2">
        <f t="shared" si="4"/>
        <v>54</v>
      </c>
      <c r="K58" s="97"/>
      <c r="L58" s="95"/>
      <c r="M58" s="94"/>
    </row>
    <row r="59" spans="2:10" ht="12">
      <c r="B59" s="22">
        <v>2560</v>
      </c>
      <c r="C59" s="77">
        <v>1183</v>
      </c>
      <c r="D59" s="72"/>
      <c r="E59" s="78">
        <f t="shared" si="5"/>
        <v>1299.6072727272726</v>
      </c>
      <c r="F59" s="79">
        <f t="shared" si="6"/>
        <v>996.3587230042915</v>
      </c>
      <c r="G59" s="80">
        <f t="shared" si="7"/>
        <v>303.24854972298107</v>
      </c>
      <c r="H59" s="81">
        <f t="shared" si="8"/>
        <v>1602.8558224502538</v>
      </c>
      <c r="I59" s="2">
        <f>I58+1</f>
        <v>55</v>
      </c>
      <c r="J59" s="94"/>
    </row>
    <row r="60" spans="2:14" ht="12">
      <c r="B60" s="91">
        <v>2561</v>
      </c>
      <c r="C60" s="92">
        <v>1457.2</v>
      </c>
      <c r="D60" s="72"/>
      <c r="E60" s="83"/>
      <c r="F60" s="84"/>
      <c r="G60" s="85"/>
      <c r="H60" s="86"/>
      <c r="J60" s="94"/>
      <c r="K60" s="101" t="s">
        <v>23</v>
      </c>
      <c r="L60" s="101"/>
      <c r="M60" s="101"/>
      <c r="N60" s="101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2">
      <c r="B80" s="29"/>
      <c r="C80" s="87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9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9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7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36"/>
      <c r="C86" s="88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9"/>
      <c r="C87" s="66"/>
      <c r="D87" s="21"/>
      <c r="E87" s="24"/>
      <c r="F87" s="25"/>
      <c r="G87" s="26"/>
      <c r="H87" s="27"/>
      <c r="J87" s="33"/>
      <c r="K87" s="34"/>
      <c r="L87" s="33"/>
      <c r="M87" s="35"/>
    </row>
    <row r="88" spans="2:13" ht="12">
      <c r="B88" s="37"/>
      <c r="C88" s="67"/>
      <c r="D88" s="21"/>
      <c r="E88" s="38"/>
      <c r="F88" s="39"/>
      <c r="G88" s="40"/>
      <c r="H88" s="41"/>
      <c r="J88" s="33"/>
      <c r="K88" s="34"/>
      <c r="L88" s="33"/>
      <c r="M88" s="35"/>
    </row>
    <row r="89" spans="2:13" ht="12">
      <c r="B89" s="42"/>
      <c r="C89" s="43"/>
      <c r="D89" s="21"/>
      <c r="E89" s="44"/>
      <c r="F89" s="44"/>
      <c r="G89" s="44"/>
      <c r="H89" s="44"/>
      <c r="J89" s="33"/>
      <c r="K89" s="34"/>
      <c r="L89" s="33"/>
      <c r="M89" s="35"/>
    </row>
    <row r="90" spans="2:13" ht="12">
      <c r="B90" s="42"/>
      <c r="C90" s="43"/>
      <c r="D90" s="21"/>
      <c r="E90" s="44"/>
      <c r="F90" s="44"/>
      <c r="G90" s="44"/>
      <c r="H90" s="44"/>
      <c r="J90" s="33"/>
      <c r="K90" s="34"/>
      <c r="L90" s="33"/>
      <c r="M90" s="35"/>
    </row>
    <row r="91" spans="1:17" ht="16.5" customHeight="1">
      <c r="A91" s="23"/>
      <c r="B91" s="45"/>
      <c r="C91" s="46"/>
      <c r="D91" s="23"/>
      <c r="E91" s="23"/>
      <c r="F91" s="23"/>
      <c r="G91" s="23"/>
      <c r="H91" s="23"/>
      <c r="I91" s="23"/>
      <c r="J91" s="23"/>
      <c r="K91" s="23"/>
      <c r="Q91" s="43"/>
    </row>
    <row r="92" spans="1:11" ht="15.75" customHeight="1">
      <c r="A92" s="23"/>
      <c r="B92" s="47" t="s">
        <v>8</v>
      </c>
      <c r="C92" s="68">
        <f>AVERAGE(C5:C59)</f>
        <v>1299.6072727272726</v>
      </c>
      <c r="D92" s="48"/>
      <c r="E92" s="45"/>
      <c r="F92" s="45"/>
      <c r="G92" s="23"/>
      <c r="H92" s="49" t="s">
        <v>8</v>
      </c>
      <c r="I92" s="50" t="s">
        <v>21</v>
      </c>
      <c r="J92" s="51"/>
      <c r="K92" s="52"/>
    </row>
    <row r="93" spans="1:11" ht="15.75" customHeight="1">
      <c r="A93" s="23"/>
      <c r="B93" s="53" t="s">
        <v>10</v>
      </c>
      <c r="C93" s="69">
        <f>STDEV(C5:C59)</f>
        <v>303.24854972298107</v>
      </c>
      <c r="D93" s="48"/>
      <c r="E93" s="45"/>
      <c r="F93" s="45"/>
      <c r="G93" s="23"/>
      <c r="H93" s="55" t="s">
        <v>10</v>
      </c>
      <c r="I93" s="56" t="s">
        <v>12</v>
      </c>
      <c r="J93" s="57"/>
      <c r="K93" s="58"/>
    </row>
    <row r="94" spans="1:15" ht="15.75" customHeight="1">
      <c r="A94" s="45"/>
      <c r="B94" s="53" t="s">
        <v>13</v>
      </c>
      <c r="C94" s="54">
        <f>C93/C92</f>
        <v>0.23333860627495803</v>
      </c>
      <c r="D94" s="48"/>
      <c r="E94" s="59">
        <f>C94*100</f>
        <v>23.333860627495802</v>
      </c>
      <c r="F94" s="45" t="s">
        <v>2</v>
      </c>
      <c r="G94" s="23"/>
      <c r="H94" s="55" t="s">
        <v>13</v>
      </c>
      <c r="I94" s="56" t="s">
        <v>14</v>
      </c>
      <c r="J94" s="57"/>
      <c r="K94" s="58"/>
      <c r="M94" s="65" t="s">
        <v>19</v>
      </c>
      <c r="N94" s="90">
        <f>C100-C101-C102</f>
        <v>39</v>
      </c>
      <c r="O94" s="2" t="s">
        <v>0</v>
      </c>
    </row>
    <row r="95" spans="1:15" ht="15.75" customHeight="1">
      <c r="A95" s="45"/>
      <c r="B95" s="53" t="s">
        <v>9</v>
      </c>
      <c r="C95" s="69">
        <f>C92-C93</f>
        <v>996.3587230042915</v>
      </c>
      <c r="D95" s="48"/>
      <c r="E95" s="45"/>
      <c r="F95" s="45"/>
      <c r="G95" s="23"/>
      <c r="H95" s="55" t="s">
        <v>9</v>
      </c>
      <c r="I95" s="56" t="s">
        <v>15</v>
      </c>
      <c r="J95" s="57"/>
      <c r="K95" s="58"/>
      <c r="M95" s="65" t="s">
        <v>18</v>
      </c>
      <c r="N95" s="90">
        <f>C101</f>
        <v>8</v>
      </c>
      <c r="O95" s="2" t="s">
        <v>0</v>
      </c>
    </row>
    <row r="96" spans="1:15" ht="15.75" customHeight="1">
      <c r="A96" s="45"/>
      <c r="B96" s="60" t="s">
        <v>11</v>
      </c>
      <c r="C96" s="70">
        <f>C92+C93</f>
        <v>1602.8558224502538</v>
      </c>
      <c r="D96" s="48"/>
      <c r="E96" s="45"/>
      <c r="F96" s="45"/>
      <c r="G96" s="23"/>
      <c r="H96" s="61" t="s">
        <v>11</v>
      </c>
      <c r="I96" s="62" t="s">
        <v>16</v>
      </c>
      <c r="J96" s="63"/>
      <c r="K96" s="64"/>
      <c r="M96" s="65" t="s">
        <v>17</v>
      </c>
      <c r="N96" s="90">
        <f>C102</f>
        <v>8</v>
      </c>
      <c r="O96" s="2" t="s">
        <v>0</v>
      </c>
    </row>
    <row r="97" spans="1:6" ht="17.25" customHeight="1">
      <c r="A97" s="42"/>
      <c r="C97" s="42"/>
      <c r="D97" s="42"/>
      <c r="E97" s="42"/>
      <c r="F97" s="42"/>
    </row>
    <row r="98" spans="1:3" ht="12">
      <c r="A98" s="42"/>
      <c r="C98" s="42"/>
    </row>
    <row r="99" ht="12">
      <c r="A99" s="42"/>
    </row>
    <row r="100" ht="12">
      <c r="C100" s="2">
        <f>MAX(I5:I88)</f>
        <v>55</v>
      </c>
    </row>
    <row r="101" ht="12">
      <c r="C101" s="89">
        <f>COUNTIF(C5:C59,"&gt;1603")</f>
        <v>8</v>
      </c>
    </row>
    <row r="102" ht="12">
      <c r="C102" s="89">
        <f>COUNTIF(C5:C59,"&lt;996")</f>
        <v>8</v>
      </c>
    </row>
  </sheetData>
  <sheetProtection/>
  <mergeCells count="2">
    <mergeCell ref="B2:B4"/>
    <mergeCell ref="K60:N6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2019-04-09T08:51:42Z</dcterms:modified>
  <cp:category/>
  <cp:version/>
  <cp:contentType/>
  <cp:contentStatus/>
</cp:coreProperties>
</file>