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<sst xmlns="http://schemas.openxmlformats.org/spreadsheetml/2006/main" count="120" uniqueCount="26">
  <si>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</si>
  <si>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</si>
  <si>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</si>
  <si>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</si>
  <si>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</si>
  <si>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</si>
  <si>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</si>
  <si>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</si>
  <si>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</si>
  <si>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</si>
  <si>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</si>
  <si>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</si>
  <si>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</si>
  <si>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</si>
  <si>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</si>
  <si>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</si>
  <si>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</si>
  <si>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</si>
  <si>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</si>
  <si>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</si>
  <si>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</si>
  <si>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</si>
  <si>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</si>
  <si>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</si>
  <si>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ฝนเฉลี่ย(2548-2563)</t>
  </si>
  <si>
    <t>ฝนเฉลี่ย2548-2563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</si>
</sst>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d\ \ด\ด\ด\ด\b\b\b\b"/>
    <numFmt numFmtId="176" formatCode="#,##0.0_);\(#,##0.0\)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9" fillId="0" borderId="0">
      <alignment/>
      <protection/>
    </xf>
    <xf numFmtId="175" fontId="0" fillId="0" borderId="0">
      <alignment/>
      <protection/>
    </xf>
    <xf numFmtId="0" fontId="30" fillId="0" borderId="0" applyProtection="0">
      <alignment/>
    </xf>
    <xf numFmtId="176" fontId="7" fillId="0" borderId="0">
      <alignment/>
      <protection/>
    </xf>
    <xf numFmtId="2" fontId="30" fillId="0" borderId="0" applyProtection="0">
      <alignment/>
    </xf>
    <xf numFmtId="0" fontId="19" fillId="0" borderId="0" applyNumberFormat="0" applyFill="0" applyBorder="0" applyAlignment="0" applyProtection="0"/>
    <xf numFmtId="0" fontId="31" fillId="0" borderId="0" applyProtection="0">
      <alignment/>
    </xf>
    <xf numFmtId="0" fontId="32" fillId="0" borderId="0" applyProtection="0">
      <alignment/>
    </xf>
    <xf numFmtId="0" fontId="18" fillId="0" borderId="0" applyNumberFormat="0" applyFill="0" applyBorder="0" applyAlignment="0" applyProtection="0"/>
    <xf numFmtId="0" fontId="33" fillId="0" borderId="0">
      <alignment vertical="justify"/>
      <protection/>
    </xf>
    <xf numFmtId="0" fontId="29" fillId="0" borderId="1" applyAlignment="0">
      <protection/>
    </xf>
    <xf numFmtId="0" fontId="30" fillId="0" borderId="2" applyProtection="0">
      <alignment/>
    </xf>
    <xf numFmtId="0" fontId="33" fillId="0" borderId="0">
      <alignment horizontal="centerContinuous" vertical="center"/>
      <protection/>
    </xf>
    <xf numFmtId="0" fontId="22" fillId="17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0" fillId="18" borderId="4" applyNumberFormat="0" applyAlignment="0" applyProtection="0"/>
    <xf numFmtId="0" fontId="24" fillId="0" borderId="5" applyNumberFormat="0" applyFill="0" applyAlignment="0" applyProtection="0"/>
    <xf numFmtId="0" fontId="61" fillId="4" borderId="0" applyNumberFormat="0" applyBorder="0" applyAlignment="0" applyProtection="0"/>
    <xf numFmtId="0" fontId="62" fillId="7" borderId="3" applyNumberFormat="0" applyAlignment="0" applyProtection="0"/>
    <xf numFmtId="0" fontId="25" fillId="19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65" fillId="17" borderId="7" applyNumberFormat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26" borderId="12" xfId="0" applyNumberFormat="1" applyFont="1" applyFill="1" applyBorder="1" applyAlignment="1">
      <alignment horizontal="center" vertical="center"/>
    </xf>
    <xf numFmtId="1" fontId="6" fillId="26" borderId="12" xfId="0" applyNumberFormat="1" applyFont="1" applyFill="1" applyBorder="1" applyAlignment="1" applyProtection="1">
      <alignment horizontal="center" vertical="center"/>
      <protection/>
    </xf>
    <xf numFmtId="172" fontId="7" fillId="27" borderId="12" xfId="0" applyNumberFormat="1" applyFont="1" applyFill="1" applyBorder="1" applyAlignment="1">
      <alignment vertical="center"/>
    </xf>
    <xf numFmtId="172" fontId="6" fillId="17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72" fontId="7" fillId="17" borderId="12" xfId="0" applyNumberFormat="1" applyFont="1" applyFill="1" applyBorder="1" applyAlignment="1">
      <alignment vertical="center"/>
    </xf>
    <xf numFmtId="1" fontId="7" fillId="17" borderId="12" xfId="0" applyNumberFormat="1" applyFont="1" applyFill="1" applyBorder="1" applyAlignment="1">
      <alignment horizontal="center" vertical="center"/>
    </xf>
    <xf numFmtId="170" fontId="0" fillId="7" borderId="13" xfId="0" applyFill="1" applyBorder="1" applyAlignment="1">
      <alignment horizontal="center" vertical="center"/>
    </xf>
    <xf numFmtId="170" fontId="0" fillId="17" borderId="13" xfId="0" applyFill="1" applyBorder="1" applyAlignment="1">
      <alignment horizontal="center" vertical="center"/>
    </xf>
    <xf numFmtId="171" fontId="17" fillId="17" borderId="14" xfId="0" applyNumberFormat="1" applyFont="1" applyFill="1" applyBorder="1" applyAlignment="1">
      <alignment horizontal="center" vertical="center"/>
    </xf>
    <xf numFmtId="171" fontId="17" fillId="17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26" borderId="14" xfId="0" applyNumberFormat="1" applyFont="1" applyFill="1" applyBorder="1" applyAlignment="1">
      <alignment horizontal="center" vertical="center"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17" borderId="14" xfId="0" applyNumberFormat="1" applyFont="1" applyFill="1" applyBorder="1" applyAlignment="1">
      <alignment horizontal="center" vertical="center"/>
    </xf>
    <xf numFmtId="173" fontId="17" fillId="26" borderId="15" xfId="0" applyNumberFormat="1" applyFont="1" applyFill="1" applyBorder="1" applyAlignment="1">
      <alignment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0" fontId="7" fillId="0" borderId="0" xfId="0" applyFont="1" applyBorder="1" applyAlignment="1">
      <alignment vertical="center"/>
    </xf>
    <xf numFmtId="170" fontId="7" fillId="0" borderId="0" xfId="0" applyFont="1" applyAlignment="1">
      <alignment vertical="center"/>
    </xf>
    <xf numFmtId="170" fontId="7" fillId="0" borderId="17" xfId="0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71" fontId="7" fillId="0" borderId="23" xfId="0" applyNumberFormat="1" applyFont="1" applyBorder="1" applyAlignment="1">
      <alignment horizontal="center"/>
    </xf>
    <xf numFmtId="17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 vertical="center"/>
    </xf>
    <xf numFmtId="1" fontId="20" fillId="26" borderId="12" xfId="0" applyNumberFormat="1" applyFont="1" applyFill="1" applyBorder="1" applyAlignment="1">
      <alignment horizontal="center" vertical="center"/>
    </xf>
    <xf numFmtId="172" fontId="20" fillId="27" borderId="12" xfId="0" applyNumberFormat="1" applyFont="1" applyFill="1" applyBorder="1" applyAlignment="1">
      <alignment vertical="center"/>
    </xf>
    <xf numFmtId="172" fontId="20" fillId="4" borderId="12" xfId="0" applyNumberFormat="1" applyFont="1" applyFill="1" applyBorder="1" applyAlignment="1" applyProtection="1">
      <alignment horizontal="right" vertical="center"/>
      <protection/>
    </xf>
    <xf numFmtId="1" fontId="20" fillId="5" borderId="12" xfId="0" applyNumberFormat="1" applyFont="1" applyFill="1" applyBorder="1" applyAlignment="1">
      <alignment horizontal="center" vertical="center"/>
    </xf>
    <xf numFmtId="171" fontId="20" fillId="0" borderId="23" xfId="0" applyNumberFormat="1" applyFont="1" applyBorder="1" applyAlignment="1">
      <alignment horizontal="center"/>
    </xf>
    <xf numFmtId="171" fontId="20" fillId="0" borderId="24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 vertical="center"/>
    </xf>
    <xf numFmtId="171" fontId="21" fillId="17" borderId="14" xfId="0" applyNumberFormat="1" applyFont="1" applyFill="1" applyBorder="1" applyAlignment="1">
      <alignment horizontal="center" vertical="center"/>
    </xf>
    <xf numFmtId="173" fontId="21" fillId="26" borderId="14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right" vertical="center"/>
    </xf>
    <xf numFmtId="1" fontId="15" fillId="0" borderId="12" xfId="0" applyNumberFormat="1" applyFont="1" applyBorder="1" applyAlignment="1" applyProtection="1">
      <alignment horizontal="right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71" fontId="66" fillId="17" borderId="14" xfId="0" applyNumberFormat="1" applyFont="1" applyFill="1" applyBorder="1" applyAlignment="1">
      <alignment horizontal="center" vertical="center"/>
    </xf>
    <xf numFmtId="173" fontId="66" fillId="26" borderId="14" xfId="0" applyNumberFormat="1" applyFont="1" applyFill="1" applyBorder="1" applyAlignment="1">
      <alignment horizontal="center" vertical="center"/>
    </xf>
    <xf numFmtId="1" fontId="67" fillId="26" borderId="12" xfId="0" applyNumberFormat="1" applyFont="1" applyFill="1" applyBorder="1" applyAlignment="1">
      <alignment horizontal="center" vertical="center"/>
    </xf>
    <xf numFmtId="172" fontId="67" fillId="27" borderId="12" xfId="0" applyNumberFormat="1" applyFont="1" applyFill="1" applyBorder="1" applyAlignment="1">
      <alignment vertical="center"/>
    </xf>
    <xf numFmtId="1" fontId="68" fillId="26" borderId="12" xfId="0" applyNumberFormat="1" applyFont="1" applyFill="1" applyBorder="1" applyAlignment="1">
      <alignment horizontal="center" vertical="center"/>
    </xf>
    <xf numFmtId="172" fontId="68" fillId="27" borderId="12" xfId="0" applyNumberFormat="1" applyFont="1" applyFill="1" applyBorder="1" applyAlignment="1">
      <alignment vertical="center"/>
    </xf>
    <xf numFmtId="172" fontId="68" fillId="4" borderId="12" xfId="0" applyNumberFormat="1" applyFont="1" applyFill="1" applyBorder="1" applyAlignment="1" applyProtection="1">
      <alignment horizontal="right" vertical="center"/>
      <protection/>
    </xf>
    <xf numFmtId="1" fontId="68" fillId="5" borderId="12" xfId="0" applyNumberFormat="1" applyFont="1" applyFill="1" applyBorder="1" applyAlignment="1">
      <alignment horizontal="center" vertical="center"/>
    </xf>
    <xf numFmtId="171" fontId="69" fillId="17" borderId="14" xfId="0" applyNumberFormat="1" applyFont="1" applyFill="1" applyBorder="1" applyAlignment="1">
      <alignment horizontal="center" vertical="center"/>
    </xf>
    <xf numFmtId="173" fontId="69" fillId="26" borderId="14" xfId="0" applyNumberFormat="1" applyFont="1" applyFill="1" applyBorder="1" applyAlignment="1">
      <alignment horizontal="center" vertical="center"/>
    </xf>
    <xf numFmtId="171" fontId="12" fillId="0" borderId="26" xfId="0" applyNumberFormat="1" applyFont="1" applyBorder="1" applyAlignment="1">
      <alignment horizontal="center"/>
    </xf>
    <xf numFmtId="171" fontId="12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 vertical="center"/>
    </xf>
    <xf numFmtId="171" fontId="68" fillId="0" borderId="29" xfId="0" applyNumberFormat="1" applyFont="1" applyBorder="1" applyAlignment="1">
      <alignment horizontal="center"/>
    </xf>
    <xf numFmtId="171" fontId="68" fillId="0" borderId="30" xfId="0" applyNumberFormat="1" applyFont="1" applyBorder="1" applyAlignment="1">
      <alignment horizontal="center"/>
    </xf>
    <xf numFmtId="1" fontId="68" fillId="0" borderId="31" xfId="0" applyNumberFormat="1" applyFont="1" applyBorder="1" applyAlignment="1">
      <alignment horizontal="center" vertical="center"/>
    </xf>
    <xf numFmtId="172" fontId="67" fillId="4" borderId="12" xfId="0" applyNumberFormat="1" applyFont="1" applyFill="1" applyBorder="1" applyAlignment="1" applyProtection="1">
      <alignment horizontal="right" vertical="center"/>
      <protection/>
    </xf>
    <xf numFmtId="1" fontId="67" fillId="5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70" fontId="7" fillId="0" borderId="32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33" xfId="0" applyFont="1" applyBorder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4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205"/>
          <c:w val="0.861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ตารางฝนขุนวาง!$A$4:$A$24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ตารางฝนขุนวาง!$N$4:$N$24</c:f>
              <c:numCache>
                <c:ptCount val="21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1712.1000000000001</c:v>
                </c:pt>
                <c:pt idx="19">
                  <c:v>2446</c:v>
                </c:pt>
                <c:pt idx="20">
                  <c:v>2557.8</c:v>
                </c:pt>
              </c:numCache>
            </c:numRef>
          </c:val>
        </c:ser>
        <c:axId val="1301570"/>
        <c:axId val="11714131"/>
      </c:barChart>
      <c:lineChart>
        <c:grouping val="standard"/>
        <c:varyColors val="0"/>
        <c:ser>
          <c:idx val="1"/>
          <c:order val="1"/>
          <c:tx>
            <c:v>ปริมาณฝนเฉลี่ย 1,944.7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ตารางฝนขุนวาง!$P$4:$P$23</c:f>
              <c:numCache>
                <c:ptCount val="20"/>
                <c:pt idx="0">
                  <c:v>1944.7180082559337</c:v>
                </c:pt>
                <c:pt idx="1">
                  <c:v>1944.7180082559337</c:v>
                </c:pt>
                <c:pt idx="2">
                  <c:v>1944.7180082559337</c:v>
                </c:pt>
                <c:pt idx="3">
                  <c:v>1944.7180082559337</c:v>
                </c:pt>
                <c:pt idx="4">
                  <c:v>1944.7180082559337</c:v>
                </c:pt>
                <c:pt idx="5">
                  <c:v>1944.7180082559337</c:v>
                </c:pt>
                <c:pt idx="6">
                  <c:v>1944.7180082559337</c:v>
                </c:pt>
                <c:pt idx="7">
                  <c:v>1944.7180082559337</c:v>
                </c:pt>
                <c:pt idx="8">
                  <c:v>1944.7180082559337</c:v>
                </c:pt>
                <c:pt idx="9">
                  <c:v>1944.7180082559337</c:v>
                </c:pt>
                <c:pt idx="10">
                  <c:v>1944.7180082559337</c:v>
                </c:pt>
                <c:pt idx="11">
                  <c:v>1944.7180082559337</c:v>
                </c:pt>
                <c:pt idx="12">
                  <c:v>1944.7180082559337</c:v>
                </c:pt>
                <c:pt idx="13">
                  <c:v>1944.7180082559337</c:v>
                </c:pt>
                <c:pt idx="14">
                  <c:v>1944.7180082559337</c:v>
                </c:pt>
                <c:pt idx="15">
                  <c:v>1944.7180082559337</c:v>
                </c:pt>
                <c:pt idx="16">
                  <c:v>1944.7180082559337</c:v>
                </c:pt>
                <c:pt idx="17">
                  <c:v>1944.7180082559337</c:v>
                </c:pt>
                <c:pt idx="18">
                  <c:v>1944.7180082559337</c:v>
                </c:pt>
                <c:pt idx="19">
                  <c:v>1944.7180082559337</c:v>
                </c:pt>
              </c:numCache>
            </c:numRef>
          </c:val>
          <c:smooth val="0"/>
        </c:ser>
        <c:axId val="1301570"/>
        <c:axId val="11714131"/>
      </c:line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015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275"/>
          <c:y val="0.37375"/>
          <c:w val="0.314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/>
            </c:numRef>
          </c:val>
          <c:smooth val="0"/>
        </c:ser>
        <c:ser>
          <c:idx val="6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/>
            </c:numRef>
          </c:val>
          <c:smooth val="0"/>
        </c:ser>
        <c:ser>
          <c:idx val="11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/>
            </c:numRef>
          </c:val>
          <c:smooth val="0"/>
        </c:ser>
        <c:ser>
          <c:idx val="10"/>
          <c:order val="14"/>
          <c:tx>
            <c:v>เฉลี่ย2548-2563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รายเดือนขุนวาง!$B$37:$M$37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รายเดือนขุนวาง!$B$38:$M$38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83183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4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90" t="s">
        <v>24</v>
      </c>
      <c r="Q3" s="91"/>
      <c r="S3" s="48"/>
      <c r="T3" s="48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1944.7180082559337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1944.7180082559337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3">$P$4</f>
        <v>1944.7180082559337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1944.7180082559337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1944.7180082559337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1944.7180082559337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1944.7180082559337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1944.7180082559337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1944.7180082559337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1944.7180082559337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1944.7180082559337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1944.7180082559337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1944.7180082559337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3">SUM(B17:M17)</f>
        <v>1619.3</v>
      </c>
      <c r="O17" s="30">
        <v>130</v>
      </c>
      <c r="P17" s="43">
        <f t="shared" si="0"/>
        <v>1944.7180082559337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1944.7180082559337</v>
      </c>
      <c r="R18" s="49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 aca="true" t="shared" si="2" ref="O19:O24">N67</f>
        <v>153</v>
      </c>
      <c r="P19" s="43">
        <f t="shared" si="0"/>
        <v>1944.7180082559337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 t="shared" si="2"/>
        <v>132</v>
      </c>
      <c r="P20" s="43">
        <f t="shared" si="0"/>
        <v>1944.7180082559337</v>
      </c>
      <c r="S20" s="43"/>
    </row>
    <row r="21" spans="1:19" s="2" customFormat="1" ht="15.75" customHeight="1">
      <c r="A21" s="59">
        <v>2562</v>
      </c>
      <c r="B21" s="60">
        <v>2.1</v>
      </c>
      <c r="C21" s="60">
        <v>161.5</v>
      </c>
      <c r="D21" s="60">
        <v>202.2</v>
      </c>
      <c r="E21" s="60">
        <v>151.1</v>
      </c>
      <c r="F21" s="60">
        <v>509.5</v>
      </c>
      <c r="G21" s="60">
        <v>175.8</v>
      </c>
      <c r="H21" s="60">
        <v>117.8</v>
      </c>
      <c r="I21" s="60">
        <v>115.7</v>
      </c>
      <c r="J21" s="60">
        <v>0</v>
      </c>
      <c r="K21" s="60">
        <v>0</v>
      </c>
      <c r="L21" s="60">
        <v>0</v>
      </c>
      <c r="M21" s="60">
        <v>0</v>
      </c>
      <c r="N21" s="61">
        <f t="shared" si="1"/>
        <v>1435.7</v>
      </c>
      <c r="O21" s="62">
        <f t="shared" si="2"/>
        <v>127</v>
      </c>
      <c r="P21" s="43">
        <f t="shared" si="0"/>
        <v>1944.7180082559337</v>
      </c>
      <c r="S21" s="43"/>
    </row>
    <row r="22" spans="1:19" s="2" customFormat="1" ht="15.75" customHeight="1">
      <c r="A22" s="18">
        <v>2563</v>
      </c>
      <c r="B22" s="20">
        <v>129.8</v>
      </c>
      <c r="C22" s="20">
        <v>125.1</v>
      </c>
      <c r="D22" s="20">
        <v>189.2</v>
      </c>
      <c r="E22" s="20">
        <v>246.9</v>
      </c>
      <c r="F22" s="20">
        <v>339.5</v>
      </c>
      <c r="G22" s="20">
        <v>361.4</v>
      </c>
      <c r="H22" s="20">
        <v>269.3</v>
      </c>
      <c r="I22" s="20">
        <v>16.9</v>
      </c>
      <c r="J22" s="20">
        <v>0</v>
      </c>
      <c r="K22" s="20">
        <v>15.1</v>
      </c>
      <c r="L22" s="20">
        <v>9.5</v>
      </c>
      <c r="M22" s="20">
        <v>9.4</v>
      </c>
      <c r="N22" s="28">
        <f t="shared" si="1"/>
        <v>1712.1000000000001</v>
      </c>
      <c r="O22" s="30">
        <f t="shared" si="2"/>
        <v>131</v>
      </c>
      <c r="P22" s="43">
        <f t="shared" si="0"/>
        <v>1944.7180082559337</v>
      </c>
      <c r="S22" s="43"/>
    </row>
    <row r="23" spans="1:19" s="2" customFormat="1" ht="15.75" customHeight="1">
      <c r="A23" s="75">
        <v>2564</v>
      </c>
      <c r="B23" s="76">
        <v>240.1</v>
      </c>
      <c r="C23" s="76">
        <v>132.9</v>
      </c>
      <c r="D23" s="76">
        <v>160.6</v>
      </c>
      <c r="E23" s="76">
        <v>338.2000000000001</v>
      </c>
      <c r="F23" s="76">
        <v>246.99999999999997</v>
      </c>
      <c r="G23" s="76">
        <v>534.3</v>
      </c>
      <c r="H23" s="76">
        <v>630.4</v>
      </c>
      <c r="I23" s="76">
        <v>30</v>
      </c>
      <c r="J23" s="76">
        <v>0</v>
      </c>
      <c r="K23" s="76">
        <v>47.9</v>
      </c>
      <c r="L23" s="76">
        <v>30.2</v>
      </c>
      <c r="M23" s="76">
        <v>54.4</v>
      </c>
      <c r="N23" s="77">
        <f t="shared" si="1"/>
        <v>2446</v>
      </c>
      <c r="O23" s="78">
        <f t="shared" si="2"/>
        <v>151</v>
      </c>
      <c r="P23" s="43">
        <f t="shared" si="0"/>
        <v>1944.7180082559337</v>
      </c>
      <c r="S23" s="43"/>
    </row>
    <row r="24" spans="1:19" s="2" customFormat="1" ht="15.75" customHeight="1">
      <c r="A24" s="73">
        <v>2565</v>
      </c>
      <c r="B24" s="74">
        <v>210.20000000000002</v>
      </c>
      <c r="C24" s="74">
        <v>524</v>
      </c>
      <c r="D24" s="74">
        <v>117.5</v>
      </c>
      <c r="E24" s="74">
        <v>276.70000000000005</v>
      </c>
      <c r="F24" s="74">
        <v>424.00000000000006</v>
      </c>
      <c r="G24" s="74">
        <v>612.3000000000001</v>
      </c>
      <c r="H24" s="74">
        <v>214.7</v>
      </c>
      <c r="I24" s="74">
        <v>101.8</v>
      </c>
      <c r="J24" s="74">
        <v>25.9</v>
      </c>
      <c r="K24" s="74">
        <v>0</v>
      </c>
      <c r="L24" s="74">
        <v>38.1</v>
      </c>
      <c r="M24" s="74">
        <v>12.6</v>
      </c>
      <c r="N24" s="87">
        <f>SUM(B24:M24)</f>
        <v>2557.8</v>
      </c>
      <c r="O24" s="88">
        <f t="shared" si="2"/>
        <v>160</v>
      </c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MAX(B4:B23)</f>
        <v>240.1</v>
      </c>
      <c r="C54" s="25">
        <f aca="true" t="shared" si="3" ref="C54:M54">MAX(C4:C23)</f>
        <v>436.2</v>
      </c>
      <c r="D54" s="25">
        <f t="shared" si="3"/>
        <v>513.2</v>
      </c>
      <c r="E54" s="25">
        <f t="shared" si="3"/>
        <v>397.5</v>
      </c>
      <c r="F54" s="25">
        <f t="shared" si="3"/>
        <v>536.6</v>
      </c>
      <c r="G54" s="25">
        <f t="shared" si="3"/>
        <v>699.2</v>
      </c>
      <c r="H54" s="25">
        <f t="shared" si="3"/>
        <v>630.4</v>
      </c>
      <c r="I54" s="25">
        <f t="shared" si="3"/>
        <v>120.8</v>
      </c>
      <c r="J54" s="25">
        <f t="shared" si="3"/>
        <v>36</v>
      </c>
      <c r="K54" s="25">
        <f t="shared" si="3"/>
        <v>55.5</v>
      </c>
      <c r="L54" s="25">
        <f t="shared" si="3"/>
        <v>44.4</v>
      </c>
      <c r="M54" s="25">
        <f t="shared" si="3"/>
        <v>176.8</v>
      </c>
      <c r="N54" s="25">
        <f>MAX(N4:N23)</f>
        <v>2624.8</v>
      </c>
      <c r="O54" s="68">
        <f>MAX(O4:O23)</f>
        <v>171</v>
      </c>
    </row>
    <row r="55" spans="1:15" s="2" customFormat="1" ht="15.75" customHeight="1">
      <c r="A55" s="23" t="s">
        <v>18</v>
      </c>
      <c r="B55" s="26">
        <f>AVERAGE(B4:B23)</f>
        <v>102.23333333333332</v>
      </c>
      <c r="C55" s="26">
        <f aca="true" t="shared" si="4" ref="C55:M55">AVERAGE(C4:C23)</f>
        <v>248.62777777777774</v>
      </c>
      <c r="D55" s="26">
        <f t="shared" si="4"/>
        <v>272.10526315789474</v>
      </c>
      <c r="E55" s="26">
        <f t="shared" si="4"/>
        <v>257.42777777777775</v>
      </c>
      <c r="F55" s="26">
        <f t="shared" si="4"/>
        <v>271.4222222222222</v>
      </c>
      <c r="G55" s="26">
        <f t="shared" si="4"/>
        <v>384.71111111111105</v>
      </c>
      <c r="H55" s="26">
        <f t="shared" si="4"/>
        <v>286.01176470588234</v>
      </c>
      <c r="I55" s="26">
        <f t="shared" si="4"/>
        <v>51.523529411764706</v>
      </c>
      <c r="J55" s="26">
        <f t="shared" si="4"/>
        <v>11.25</v>
      </c>
      <c r="K55" s="26">
        <f t="shared" si="4"/>
        <v>21.794117647058822</v>
      </c>
      <c r="L55" s="26">
        <f t="shared" si="4"/>
        <v>7.372222222222222</v>
      </c>
      <c r="M55" s="26">
        <f t="shared" si="4"/>
        <v>30.238888888888887</v>
      </c>
      <c r="N55" s="26">
        <f>SUM(B55:M55)</f>
        <v>1944.7180082559337</v>
      </c>
      <c r="O55" s="69">
        <f>AVERAGE(O4:O23)</f>
        <v>139.77777777777777</v>
      </c>
    </row>
    <row r="56" spans="1:15" s="2" customFormat="1" ht="15.75" customHeight="1">
      <c r="A56" s="24" t="s">
        <v>19</v>
      </c>
      <c r="B56" s="27">
        <f>MIN(B4:B23)</f>
        <v>2.1</v>
      </c>
      <c r="C56" s="27">
        <f aca="true" t="shared" si="5" ref="C56:M56">MIN(C4:C23)</f>
        <v>124.4</v>
      </c>
      <c r="D56" s="27">
        <f t="shared" si="5"/>
        <v>147.1</v>
      </c>
      <c r="E56" s="27">
        <f t="shared" si="5"/>
        <v>127</v>
      </c>
      <c r="F56" s="27">
        <f t="shared" si="5"/>
        <v>176.4</v>
      </c>
      <c r="G56" s="27">
        <f t="shared" si="5"/>
        <v>175.8</v>
      </c>
      <c r="H56" s="27">
        <f t="shared" si="5"/>
        <v>82.3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1435.7</v>
      </c>
      <c r="O56" s="70">
        <f>MIN(O4:O23)</f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92" t="s">
        <v>21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17.25" customHeight="1">
      <c r="A65" s="50" t="s">
        <v>22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2" t="s">
        <v>15</v>
      </c>
    </row>
    <row r="66" spans="1:14" ht="17.25" customHeight="1">
      <c r="A66" s="53">
        <v>2559</v>
      </c>
      <c r="B66" s="54">
        <v>3</v>
      </c>
      <c r="C66" s="54">
        <v>12</v>
      </c>
      <c r="D66" s="54">
        <v>24</v>
      </c>
      <c r="E66" s="54">
        <v>26</v>
      </c>
      <c r="F66" s="54">
        <v>24</v>
      </c>
      <c r="G66" s="54">
        <v>23</v>
      </c>
      <c r="H66" s="54">
        <v>19</v>
      </c>
      <c r="I66" s="54">
        <v>6</v>
      </c>
      <c r="J66" s="54">
        <v>4</v>
      </c>
      <c r="K66" s="54">
        <v>10</v>
      </c>
      <c r="L66" s="54">
        <v>0</v>
      </c>
      <c r="M66" s="54">
        <v>0</v>
      </c>
      <c r="N66" s="55">
        <f aca="true" t="shared" si="6" ref="N66:N71">SUM(B66:M66)</f>
        <v>151</v>
      </c>
    </row>
    <row r="67" spans="1:14" ht="17.25" customHeight="1">
      <c r="A67" s="53">
        <v>2560</v>
      </c>
      <c r="B67" s="54">
        <v>7</v>
      </c>
      <c r="C67" s="54">
        <v>19</v>
      </c>
      <c r="D67" s="54">
        <v>21</v>
      </c>
      <c r="E67" s="54">
        <v>22</v>
      </c>
      <c r="F67" s="54">
        <v>25</v>
      </c>
      <c r="G67" s="54">
        <v>21</v>
      </c>
      <c r="H67" s="54">
        <v>22</v>
      </c>
      <c r="I67" s="54">
        <v>11</v>
      </c>
      <c r="J67" s="54">
        <v>2</v>
      </c>
      <c r="K67" s="54">
        <v>3</v>
      </c>
      <c r="L67" s="54">
        <v>0</v>
      </c>
      <c r="M67" s="54">
        <v>0</v>
      </c>
      <c r="N67" s="55">
        <f t="shared" si="6"/>
        <v>153</v>
      </c>
    </row>
    <row r="68" spans="1:14" ht="17.25" customHeight="1">
      <c r="A68" s="56">
        <v>2561</v>
      </c>
      <c r="B68" s="57">
        <v>6</v>
      </c>
      <c r="C68" s="57">
        <v>18</v>
      </c>
      <c r="D68" s="57">
        <v>24</v>
      </c>
      <c r="E68" s="57">
        <v>22</v>
      </c>
      <c r="F68" s="57">
        <v>18</v>
      </c>
      <c r="G68" s="57">
        <v>20</v>
      </c>
      <c r="H68" s="57">
        <v>13</v>
      </c>
      <c r="I68" s="57">
        <v>4</v>
      </c>
      <c r="J68" s="57">
        <v>5</v>
      </c>
      <c r="K68" s="57">
        <v>2</v>
      </c>
      <c r="L68" s="57">
        <v>0</v>
      </c>
      <c r="M68" s="57">
        <v>0</v>
      </c>
      <c r="N68" s="58">
        <f t="shared" si="6"/>
        <v>132</v>
      </c>
    </row>
    <row r="69" spans="1:14" ht="17.25" customHeight="1">
      <c r="A69" s="63">
        <v>2562</v>
      </c>
      <c r="B69" s="64">
        <v>1</v>
      </c>
      <c r="C69" s="64">
        <v>15</v>
      </c>
      <c r="D69" s="64">
        <v>24</v>
      </c>
      <c r="E69" s="64">
        <v>22</v>
      </c>
      <c r="F69" s="64">
        <v>26</v>
      </c>
      <c r="G69" s="64">
        <v>23</v>
      </c>
      <c r="H69" s="64">
        <v>10</v>
      </c>
      <c r="I69" s="64">
        <v>6</v>
      </c>
      <c r="J69" s="64">
        <v>0</v>
      </c>
      <c r="K69" s="64">
        <v>0</v>
      </c>
      <c r="L69" s="64">
        <v>0</v>
      </c>
      <c r="M69" s="64">
        <v>0</v>
      </c>
      <c r="N69" s="65">
        <f t="shared" si="6"/>
        <v>127</v>
      </c>
    </row>
    <row r="70" spans="1:14" ht="17.25" customHeight="1">
      <c r="A70" s="56">
        <v>2563</v>
      </c>
      <c r="B70" s="57">
        <v>5</v>
      </c>
      <c r="C70" s="57">
        <v>9</v>
      </c>
      <c r="D70" s="57">
        <v>21</v>
      </c>
      <c r="E70" s="57">
        <v>23</v>
      </c>
      <c r="F70" s="57">
        <v>26</v>
      </c>
      <c r="G70" s="57">
        <v>23</v>
      </c>
      <c r="H70" s="57">
        <v>18</v>
      </c>
      <c r="I70" s="57">
        <v>2</v>
      </c>
      <c r="J70" s="57">
        <v>0</v>
      </c>
      <c r="K70" s="57">
        <v>2</v>
      </c>
      <c r="L70" s="57">
        <v>1</v>
      </c>
      <c r="M70" s="57">
        <v>1</v>
      </c>
      <c r="N70" s="58">
        <f t="shared" si="6"/>
        <v>131</v>
      </c>
    </row>
    <row r="71" spans="1:14" ht="17.25" customHeight="1">
      <c r="A71" s="84">
        <v>2564</v>
      </c>
      <c r="B71" s="85">
        <v>15</v>
      </c>
      <c r="C71" s="85">
        <v>13</v>
      </c>
      <c r="D71" s="85">
        <v>18</v>
      </c>
      <c r="E71" s="85">
        <v>25</v>
      </c>
      <c r="F71" s="85">
        <v>22</v>
      </c>
      <c r="G71" s="85">
        <v>24</v>
      </c>
      <c r="H71" s="85">
        <v>19</v>
      </c>
      <c r="I71" s="85">
        <v>5</v>
      </c>
      <c r="J71" s="85">
        <v>0</v>
      </c>
      <c r="K71" s="85">
        <v>3</v>
      </c>
      <c r="L71" s="85">
        <v>3</v>
      </c>
      <c r="M71" s="85">
        <v>4</v>
      </c>
      <c r="N71" s="86">
        <f t="shared" si="6"/>
        <v>151</v>
      </c>
    </row>
    <row r="72" spans="1:14" ht="19.5">
      <c r="A72" s="81">
        <v>2565</v>
      </c>
      <c r="B72" s="82">
        <v>12</v>
      </c>
      <c r="C72" s="82">
        <v>18</v>
      </c>
      <c r="D72" s="82">
        <v>20</v>
      </c>
      <c r="E72" s="82">
        <v>25</v>
      </c>
      <c r="F72" s="82">
        <v>28</v>
      </c>
      <c r="G72" s="82">
        <v>23</v>
      </c>
      <c r="H72" s="82">
        <v>13</v>
      </c>
      <c r="I72" s="82">
        <v>10</v>
      </c>
      <c r="J72" s="82">
        <v>5</v>
      </c>
      <c r="K72" s="82">
        <v>0</v>
      </c>
      <c r="L72" s="82">
        <v>3</v>
      </c>
      <c r="M72" s="82">
        <v>3</v>
      </c>
      <c r="N72" s="83">
        <f>SUM(B72:M72)</f>
        <v>160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4" t="s">
        <v>20</v>
      </c>
      <c r="C18" s="44" t="s">
        <v>20</v>
      </c>
      <c r="D18" s="44" t="s">
        <v>20</v>
      </c>
      <c r="E18" s="44" t="s">
        <v>20</v>
      </c>
      <c r="F18" s="44" t="s">
        <v>20</v>
      </c>
      <c r="G18" s="44" t="s">
        <v>20</v>
      </c>
      <c r="H18" s="44" t="s">
        <v>20</v>
      </c>
      <c r="I18" s="44" t="s">
        <v>20</v>
      </c>
      <c r="J18" s="44" t="s">
        <v>20</v>
      </c>
      <c r="K18" s="44">
        <v>45.7</v>
      </c>
      <c r="L18" s="44">
        <v>0</v>
      </c>
      <c r="M18" s="44">
        <v>2</v>
      </c>
      <c r="N18" s="44" t="s">
        <v>20</v>
      </c>
      <c r="O18" s="35" t="s">
        <v>20</v>
      </c>
      <c r="R18" s="42">
        <f>N56</f>
        <v>1944.7180082559337</v>
      </c>
    </row>
    <row r="19" spans="1:18" ht="12" customHeight="1">
      <c r="A19" s="35">
        <v>2546</v>
      </c>
      <c r="B19" s="44">
        <v>21.3</v>
      </c>
      <c r="C19" s="44">
        <v>284</v>
      </c>
      <c r="D19" s="44">
        <v>435.9</v>
      </c>
      <c r="E19" s="44">
        <v>392.8</v>
      </c>
      <c r="F19" s="44">
        <v>214.3</v>
      </c>
      <c r="G19" s="44">
        <v>263.7</v>
      </c>
      <c r="H19" s="44">
        <v>82.3</v>
      </c>
      <c r="I19" s="44" t="s">
        <v>20</v>
      </c>
      <c r="J19" s="44" t="s">
        <v>20</v>
      </c>
      <c r="K19" s="44" t="s">
        <v>20</v>
      </c>
      <c r="L19" s="44" t="s">
        <v>20</v>
      </c>
      <c r="M19" s="44" t="s">
        <v>20</v>
      </c>
      <c r="N19" s="44">
        <v>1694.3</v>
      </c>
      <c r="O19" s="35">
        <v>115</v>
      </c>
      <c r="R19" s="42">
        <f aca="true" t="shared" si="0" ref="R19:R37">$N$56</f>
        <v>1944.7180082559337</v>
      </c>
    </row>
    <row r="20" spans="1:18" ht="12" customHeight="1">
      <c r="A20" s="35">
        <v>2547</v>
      </c>
      <c r="B20" s="44" t="s">
        <v>20</v>
      </c>
      <c r="C20" s="44" t="s">
        <v>20</v>
      </c>
      <c r="D20" s="44">
        <v>175.8</v>
      </c>
      <c r="E20" s="44" t="s">
        <v>20</v>
      </c>
      <c r="F20" s="44" t="s">
        <v>20</v>
      </c>
      <c r="G20" s="44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 t="s">
        <v>20</v>
      </c>
      <c r="M20" s="44" t="s">
        <v>20</v>
      </c>
      <c r="N20" s="44" t="s">
        <v>20</v>
      </c>
      <c r="O20" s="35" t="s">
        <v>20</v>
      </c>
      <c r="R20" s="42">
        <f t="shared" si="0"/>
        <v>1944.7180082559337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1944.7180082559337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1944.7180082559337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1944.7180082559337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1944.7180082559337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1944.7180082559337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1944.7180082559337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1944.7180082559337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1944.7180082559337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1944.7180082559337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1944.7180082559337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7">SUM(B31:M31)</f>
        <v>1619.3</v>
      </c>
      <c r="O31" s="35">
        <f>ตารางฝนขุนวาง!O17</f>
        <v>130</v>
      </c>
      <c r="R31" s="42">
        <f t="shared" si="0"/>
        <v>1944.7180082559337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1944.7180082559337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1944.7180082559337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1944.7180082559337</v>
      </c>
    </row>
    <row r="35" spans="1:18" ht="12" customHeight="1">
      <c r="A35" s="66">
        <v>2562</v>
      </c>
      <c r="B35" s="67">
        <v>2.1</v>
      </c>
      <c r="C35" s="67">
        <v>161.5</v>
      </c>
      <c r="D35" s="67">
        <v>202.2</v>
      </c>
      <c r="E35" s="67">
        <v>151.1</v>
      </c>
      <c r="F35" s="67">
        <v>509.5</v>
      </c>
      <c r="G35" s="67">
        <v>175.8</v>
      </c>
      <c r="H35" s="67">
        <v>117.8</v>
      </c>
      <c r="I35" s="67">
        <v>115.7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"/>
        <v>1435.7</v>
      </c>
      <c r="O35" s="66">
        <f>ตารางฝนขุนวาง!O21</f>
        <v>127</v>
      </c>
      <c r="R35" s="42">
        <f t="shared" si="0"/>
        <v>1944.7180082559337</v>
      </c>
    </row>
    <row r="36" spans="1:18" ht="12" customHeight="1">
      <c r="A36" s="35">
        <v>2563</v>
      </c>
      <c r="B36" s="41">
        <v>129.8</v>
      </c>
      <c r="C36" s="41">
        <v>125.1</v>
      </c>
      <c r="D36" s="41">
        <v>189.2</v>
      </c>
      <c r="E36" s="41">
        <v>246.9</v>
      </c>
      <c r="F36" s="41">
        <v>339.5</v>
      </c>
      <c r="G36" s="41">
        <v>361.4</v>
      </c>
      <c r="H36" s="41">
        <v>269.3</v>
      </c>
      <c r="I36" s="41">
        <v>16.9</v>
      </c>
      <c r="J36" s="41">
        <v>0</v>
      </c>
      <c r="K36" s="41">
        <v>15.1</v>
      </c>
      <c r="L36" s="41">
        <v>9.5</v>
      </c>
      <c r="M36" s="41">
        <v>9.4</v>
      </c>
      <c r="N36" s="41">
        <f t="shared" si="1"/>
        <v>1712.1000000000001</v>
      </c>
      <c r="O36" s="35">
        <f>ตารางฝนขุนวาง!O22</f>
        <v>131</v>
      </c>
      <c r="R36" s="42">
        <f t="shared" si="0"/>
        <v>1944.7180082559337</v>
      </c>
    </row>
    <row r="37" spans="1:18" ht="12" customHeight="1">
      <c r="A37" s="79">
        <v>2564</v>
      </c>
      <c r="B37" s="80">
        <v>240.1</v>
      </c>
      <c r="C37" s="80">
        <v>132.9</v>
      </c>
      <c r="D37" s="80">
        <v>160.60000000000002</v>
      </c>
      <c r="E37" s="80">
        <v>338.2000000000001</v>
      </c>
      <c r="F37" s="80">
        <v>246.99999999999997</v>
      </c>
      <c r="G37" s="80">
        <v>534.3</v>
      </c>
      <c r="H37" s="80">
        <v>630.4</v>
      </c>
      <c r="I37" s="80">
        <v>30</v>
      </c>
      <c r="J37" s="80">
        <v>0</v>
      </c>
      <c r="K37" s="80">
        <v>47.9</v>
      </c>
      <c r="L37" s="80">
        <v>30.2</v>
      </c>
      <c r="M37" s="80">
        <v>54.4</v>
      </c>
      <c r="N37" s="80">
        <f t="shared" si="1"/>
        <v>2446</v>
      </c>
      <c r="O37" s="79">
        <f>ตารางฝนขุนวาง!O23</f>
        <v>151</v>
      </c>
      <c r="R37" s="42">
        <f t="shared" si="0"/>
        <v>1944.7180082559337</v>
      </c>
    </row>
    <row r="38" spans="1:18" ht="12" customHeight="1">
      <c r="A38" s="71">
        <v>2565</v>
      </c>
      <c r="B38" s="72">
        <v>210.20000000000002</v>
      </c>
      <c r="C38" s="72">
        <v>524</v>
      </c>
      <c r="D38" s="72">
        <v>117.5</v>
      </c>
      <c r="E38" s="72">
        <v>276.70000000000005</v>
      </c>
      <c r="F38" s="72">
        <v>424.00000000000006</v>
      </c>
      <c r="G38" s="72">
        <v>612.3000000000001</v>
      </c>
      <c r="H38" s="72">
        <v>214.7</v>
      </c>
      <c r="I38" s="72">
        <v>101.8</v>
      </c>
      <c r="J38" s="72">
        <v>25.9</v>
      </c>
      <c r="K38" s="72">
        <v>0</v>
      </c>
      <c r="L38" s="72">
        <v>38.1</v>
      </c>
      <c r="M38" s="72">
        <v>12.6</v>
      </c>
      <c r="N38" s="72">
        <v>2557.8</v>
      </c>
      <c r="O38" s="71">
        <v>160</v>
      </c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6"/>
      <c r="R45" s="42"/>
    </row>
    <row r="46" spans="1:18" ht="12" customHeight="1">
      <c r="A46" s="35">
        <v>2573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6"/>
      <c r="R46" s="42"/>
    </row>
    <row r="47" spans="1:18" ht="12" customHeight="1">
      <c r="A47" s="35">
        <v>2574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6"/>
      <c r="R47" s="42"/>
    </row>
    <row r="48" spans="1:18" ht="12" customHeight="1">
      <c r="A48" s="35">
        <v>2575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6"/>
      <c r="R48" s="42"/>
    </row>
    <row r="49" spans="1:18" ht="12" customHeight="1">
      <c r="A49" s="35">
        <v>2576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6"/>
      <c r="R49" s="42"/>
    </row>
    <row r="50" spans="1:18" ht="12" customHeight="1">
      <c r="A50" s="35">
        <v>2577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6"/>
      <c r="R50" s="42"/>
    </row>
    <row r="51" spans="1:18" ht="12" customHeight="1">
      <c r="A51" s="35">
        <v>2578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6"/>
      <c r="R51" s="42"/>
    </row>
    <row r="52" spans="1:18" ht="12" customHeight="1">
      <c r="A52" s="35">
        <v>2579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6"/>
      <c r="R52" s="42"/>
    </row>
    <row r="53" spans="1:18" ht="12" customHeight="1">
      <c r="A53" s="35">
        <v>2580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6"/>
      <c r="R53" s="42"/>
    </row>
    <row r="54" spans="1:18" ht="12" customHeight="1">
      <c r="A54" s="35">
        <v>2581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6"/>
      <c r="R54" s="42"/>
    </row>
    <row r="55" spans="1:15" ht="15" customHeight="1">
      <c r="A55" s="37" t="s">
        <v>17</v>
      </c>
      <c r="B55" s="38">
        <v>240.1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630.4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46">
        <v>171</v>
      </c>
    </row>
    <row r="56" spans="1:15" ht="15" customHeight="1">
      <c r="A56" s="37" t="s">
        <v>18</v>
      </c>
      <c r="B56" s="38">
        <v>102.23333333333332</v>
      </c>
      <c r="C56" s="38">
        <v>248.62777777777774</v>
      </c>
      <c r="D56" s="38">
        <v>272.10526315789474</v>
      </c>
      <c r="E56" s="38">
        <v>257.42777777777775</v>
      </c>
      <c r="F56" s="38">
        <v>271.4222222222222</v>
      </c>
      <c r="G56" s="38">
        <v>384.71111111111105</v>
      </c>
      <c r="H56" s="38">
        <v>286.01176470588234</v>
      </c>
      <c r="I56" s="38">
        <v>51.523529411764706</v>
      </c>
      <c r="J56" s="38">
        <v>11.25</v>
      </c>
      <c r="K56" s="38">
        <v>21.794117647058822</v>
      </c>
      <c r="L56" s="38">
        <v>7.372222222222222</v>
      </c>
      <c r="M56" s="38">
        <v>30.238888888888887</v>
      </c>
      <c r="N56" s="38">
        <v>1944.7180082559337</v>
      </c>
      <c r="O56" s="46">
        <v>139.77777777777777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47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2008-07-30T03:04:00Z</cp:lastPrinted>
  <dcterms:created xsi:type="dcterms:W3CDTF">2008-02-06T03:22:38Z</dcterms:created>
  <dcterms:modified xsi:type="dcterms:W3CDTF">2023-04-10T03:27:33Z</dcterms:modified>
  <cp:category/>
  <cp:version/>
  <cp:contentType/>
  <cp:contentStatus/>
</cp:coreProperties>
</file>