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6\13.งานข้อมูลฝน ปีน้ำ 66\6. Return (ฝนสูงสุด)(ปรังปรุงเมื่อมีฝนตกสูงสุด)\Return Period(66)\จ.ลำพูน\"/>
    </mc:Choice>
  </mc:AlternateContent>
  <xr:revisionPtr revIDLastSave="0" documentId="13_ncr:1_{7C572490-B5AF-4E29-B39C-534F03BD50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เขื่อนแม่กวง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E7" i="1"/>
  <c r="F96" i="1"/>
  <c r="F9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V5" i="1"/>
  <c r="V6" i="1"/>
  <c r="V7" i="1" s="1"/>
  <c r="V8" i="1" s="1"/>
  <c r="V10" i="1"/>
  <c r="V11" i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6" i="1" l="1"/>
  <c r="C76" i="1" s="1"/>
  <c r="A77" i="1" l="1"/>
  <c r="B78" i="1" l="1"/>
  <c r="B79" i="1"/>
  <c r="T11" i="1" l="1"/>
  <c r="B81" i="1"/>
  <c r="B82" i="1" s="1"/>
  <c r="T10" i="1"/>
  <c r="H35" i="1" l="1"/>
  <c r="P35" i="1"/>
  <c r="I35" i="1"/>
  <c r="Q35" i="1"/>
  <c r="N35" i="1"/>
  <c r="G35" i="1"/>
  <c r="J35" i="1"/>
  <c r="L35" i="1"/>
  <c r="E35" i="1"/>
  <c r="K35" i="1"/>
  <c r="M35" i="1"/>
  <c r="F35" i="1"/>
  <c r="O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<sst xmlns="http://schemas.openxmlformats.org/spreadsheetml/2006/main" count="42" uniqueCount="24">
  <si>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</si>
  <si>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</si>
  <si>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</si>
  <si>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</si>
  <si>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</si>
  <si>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</si>
  <si>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</si>
  <si>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</si>
  <si>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</si>
  <si>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</si>
  <si>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</si>
  <si>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</si>
  <si>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</si>
  <si>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</si>
  <si>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</si>
  <si>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</si>
  <si>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</si>
  <si>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</si>
  <si>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</si>
  <si>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</si>
  <si>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</si>
  <si>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</si>
  <si>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</si>
  <si>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เขื่อนแม่กวง (07341)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</si>
</sst>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color indexed="10"/>
      <name val="TH SarabunPSK"/>
      <family val="2"/>
    </font>
    <font>
      <b/>
      <sz val="12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0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68" fontId="7" fillId="0" borderId="20" xfId="0" applyNumberFormat="1" applyFont="1" applyBorder="1" applyAlignment="1">
      <alignment horizontal="center" vertical="center"/>
    </xf>
    <xf numFmtId="168" fontId="14" fillId="0" borderId="2" xfId="2" applyNumberFormat="1" applyFont="1" applyBorder="1" applyAlignment="1">
      <alignment horizont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เขื่อนแม่กวง อ.ดอยสะเก็ด  จ.เชียงใหม่</a:t>
            </a:r>
          </a:p>
        </c:rich>
      </c:tx>
      <c:layout>
        <c:manualLayout>
          <c:xMode val="edge"/>
          <c:yMode val="edge"/>
          <c:x val="0.1509139476479068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367928932896493"/>
          <c:w val="0.68547660558145629"/>
          <c:h val="0.66668779089772456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Returnเขื่อนแม่กวง!$E$34:$Q$34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Returnเขื่อนแม่กวง!$E$35:$Q$35</c:f>
              <c:numCache>
                <c:formatCode>0</c:formatCode>
                <c:ptCount val="13"/>
                <c:pt idx="0" formatCode="0.0">
                  <c:v>78.56</c:v>
                </c:pt>
                <c:pt idx="1">
                  <c:v>92.52</c:v>
                </c:pt>
                <c:pt idx="2" formatCode="0.0">
                  <c:v>101.46</c:v>
                </c:pt>
                <c:pt idx="3" formatCode="0.0">
                  <c:v>108.07</c:v>
                </c:pt>
                <c:pt idx="4" formatCode="0.0">
                  <c:v>113.33</c:v>
                </c:pt>
                <c:pt idx="5" formatCode="0.0">
                  <c:v>117.7</c:v>
                </c:pt>
                <c:pt idx="6" formatCode="0.0">
                  <c:v>127.61</c:v>
                </c:pt>
                <c:pt idx="7" formatCode="0.0">
                  <c:v>146.36000000000001</c:v>
                </c:pt>
                <c:pt idx="8" formatCode="0.0">
                  <c:v>152.30000000000001</c:v>
                </c:pt>
                <c:pt idx="9" formatCode="0.0">
                  <c:v>170.62</c:v>
                </c:pt>
                <c:pt idx="10" formatCode="0.0">
                  <c:v>188.8</c:v>
                </c:pt>
                <c:pt idx="11" formatCode="0.0">
                  <c:v>206.92</c:v>
                </c:pt>
                <c:pt idx="12" formatCode="0.0">
                  <c:v>230.82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CF-4635-B5D1-30BFBBA7B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177936"/>
        <c:axId val="282173232"/>
      </c:scatterChart>
      <c:valAx>
        <c:axId val="282177936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2173232"/>
        <c:crossesAt val="10"/>
        <c:crossBetween val="midCat"/>
      </c:valAx>
      <c:valAx>
        <c:axId val="282173232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2428033909944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217793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7A3F1C43-0EF8-4D9F-AEB4-9BDF3B05B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5.62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7" t="s">
        <v>23</v>
      </c>
      <c r="B1" s="68"/>
      <c r="C1" s="68"/>
      <c r="D1" s="68"/>
      <c r="E1" s="68"/>
      <c r="F1" s="69"/>
    </row>
    <row r="2" spans="1:27" ht="23.1" customHeight="1" x14ac:dyDescent="0.6">
      <c r="A2" s="64" t="s">
        <v>4</v>
      </c>
      <c r="B2" s="65"/>
      <c r="C2" s="65"/>
      <c r="D2" s="65"/>
      <c r="E2" s="65"/>
      <c r="F2" s="66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2507</v>
      </c>
      <c r="B4" s="17">
        <v>46</v>
      </c>
      <c r="C4" s="38">
        <f>A31+1</f>
        <v>2535</v>
      </c>
      <c r="D4" s="9">
        <v>87.6</v>
      </c>
      <c r="E4" s="40">
        <v>2563</v>
      </c>
      <c r="F4" s="18">
        <v>130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COUNT(G39:G102)</f>
        <v>60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2508</v>
      </c>
      <c r="B5" s="8">
        <v>72.599999999999994</v>
      </c>
      <c r="C5" s="38">
        <f>C4+1</f>
        <v>2536</v>
      </c>
      <c r="D5" s="9">
        <v>56</v>
      </c>
      <c r="E5" s="40">
        <v>2564</v>
      </c>
      <c r="F5" s="9">
        <v>87.5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AVERAGE(G39:G102)</f>
        <v>83.388333333333335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0">A5+1</f>
        <v>2509</v>
      </c>
      <c r="B6" s="8">
        <v>65.3</v>
      </c>
      <c r="C6" s="38">
        <f t="shared" ref="C6:C29" si="1">C5+1</f>
        <v>2537</v>
      </c>
      <c r="D6" s="9">
        <v>91</v>
      </c>
      <c r="E6" s="41">
        <v>2565</v>
      </c>
      <c r="F6" s="9">
        <v>88.2</v>
      </c>
      <c r="I6" s="1" t="s">
        <v>0</v>
      </c>
      <c r="K6" s="2" t="s">
        <v>0</v>
      </c>
      <c r="R6" s="1" t="s">
        <v>9</v>
      </c>
      <c r="T6" s="7">
        <f>(VAR(G39:G102))</f>
        <v>935.65359039547832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2510</v>
      </c>
      <c r="B7" s="8">
        <v>61.3</v>
      </c>
      <c r="C7" s="38">
        <f t="shared" si="1"/>
        <v>2538</v>
      </c>
      <c r="D7" s="9">
        <v>71.5</v>
      </c>
      <c r="E7" s="41">
        <f>E6+1</f>
        <v>2566</v>
      </c>
      <c r="F7" s="9">
        <v>60</v>
      </c>
      <c r="I7" s="1" t="s">
        <v>10</v>
      </c>
      <c r="K7" s="2" t="s">
        <v>0</v>
      </c>
      <c r="R7" s="1" t="s">
        <v>11</v>
      </c>
      <c r="T7" s="7">
        <f>STDEV(G39:G102)</f>
        <v>30.588455181579182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2511</v>
      </c>
      <c r="B8" s="8">
        <v>51.8</v>
      </c>
      <c r="C8" s="38">
        <f t="shared" si="1"/>
        <v>2539</v>
      </c>
      <c r="D8" s="9">
        <v>48.1</v>
      </c>
      <c r="E8" s="41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2512</v>
      </c>
      <c r="B9" s="8">
        <v>52.9</v>
      </c>
      <c r="C9" s="38">
        <f t="shared" si="1"/>
        <v>2540</v>
      </c>
      <c r="D9" s="9">
        <v>81.5</v>
      </c>
      <c r="E9" s="41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2513</v>
      </c>
      <c r="B10" s="8">
        <v>57.3</v>
      </c>
      <c r="C10" s="38">
        <f t="shared" si="1"/>
        <v>2541</v>
      </c>
      <c r="D10" s="10">
        <v>61.3</v>
      </c>
      <c r="E10" s="41"/>
      <c r="F10" s="9"/>
      <c r="S10" s="2" t="s">
        <v>12</v>
      </c>
      <c r="T10" s="23">
        <f>+B78</f>
        <v>0.55208400000000002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2514</v>
      </c>
      <c r="B11" s="8">
        <v>79.599999999999994</v>
      </c>
      <c r="C11" s="38">
        <f t="shared" si="1"/>
        <v>2542</v>
      </c>
      <c r="D11" s="43">
        <v>62.3</v>
      </c>
      <c r="E11" s="41"/>
      <c r="F11" s="9"/>
      <c r="S11" s="2" t="s">
        <v>13</v>
      </c>
      <c r="T11" s="23">
        <f>+B79</f>
        <v>1.1746650000000001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2515</v>
      </c>
      <c r="B12" s="8">
        <v>86.3</v>
      </c>
      <c r="C12" s="38">
        <f t="shared" si="1"/>
        <v>2543</v>
      </c>
      <c r="D12" s="18">
        <v>95.6</v>
      </c>
      <c r="E12" s="41"/>
      <c r="F12" s="9"/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2516</v>
      </c>
      <c r="B13" s="8">
        <v>160</v>
      </c>
      <c r="C13" s="38">
        <f t="shared" si="1"/>
        <v>2544</v>
      </c>
      <c r="D13" s="9">
        <v>146</v>
      </c>
      <c r="E13" s="41"/>
      <c r="F13" s="9"/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2517</v>
      </c>
      <c r="B14" s="8">
        <v>94.5</v>
      </c>
      <c r="C14" s="38">
        <f t="shared" si="1"/>
        <v>2545</v>
      </c>
      <c r="D14" s="9">
        <v>59</v>
      </c>
      <c r="E14" s="41"/>
      <c r="F14" s="9"/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2518</v>
      </c>
      <c r="B15" s="8">
        <v>95.8</v>
      </c>
      <c r="C15" s="38">
        <f t="shared" si="1"/>
        <v>2546</v>
      </c>
      <c r="D15" s="9">
        <v>46.5</v>
      </c>
      <c r="E15" s="41"/>
      <c r="F15" s="9"/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2519</v>
      </c>
      <c r="B16" s="8">
        <v>65.8</v>
      </c>
      <c r="C16" s="38">
        <f t="shared" si="1"/>
        <v>2547</v>
      </c>
      <c r="D16" s="9">
        <v>74</v>
      </c>
      <c r="E16" s="41"/>
      <c r="F16" s="9"/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2520</v>
      </c>
      <c r="B17" s="8">
        <v>78.5</v>
      </c>
      <c r="C17" s="38">
        <f t="shared" si="1"/>
        <v>2548</v>
      </c>
      <c r="D17" s="9">
        <v>82</v>
      </c>
      <c r="E17" s="41"/>
      <c r="F17" s="9"/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2521</v>
      </c>
      <c r="B18" s="8">
        <v>142.4</v>
      </c>
      <c r="C18" s="38">
        <f t="shared" si="1"/>
        <v>2549</v>
      </c>
      <c r="D18" s="9">
        <v>73</v>
      </c>
      <c r="E18" s="41"/>
      <c r="F18" s="9"/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2522</v>
      </c>
      <c r="B19" s="8">
        <v>67.400000000000006</v>
      </c>
      <c r="C19" s="38">
        <f t="shared" si="1"/>
        <v>2550</v>
      </c>
      <c r="D19" s="9">
        <v>53</v>
      </c>
      <c r="E19" s="41"/>
      <c r="F19" s="9"/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0"/>
        <v>2523</v>
      </c>
      <c r="B20" s="8">
        <v>97.5</v>
      </c>
      <c r="C20" s="38">
        <f t="shared" si="1"/>
        <v>2551</v>
      </c>
      <c r="D20" s="9">
        <v>78.599999999999994</v>
      </c>
      <c r="E20" s="41"/>
      <c r="F20" s="9"/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2524</v>
      </c>
      <c r="B21" s="42">
        <v>120.2</v>
      </c>
      <c r="C21" s="38">
        <f t="shared" si="1"/>
        <v>2552</v>
      </c>
      <c r="D21" s="9">
        <v>77.5</v>
      </c>
      <c r="E21" s="41"/>
      <c r="F21" s="55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0"/>
        <v>2525</v>
      </c>
      <c r="B22" s="8">
        <v>66.2</v>
      </c>
      <c r="C22" s="38">
        <f t="shared" si="1"/>
        <v>2553</v>
      </c>
      <c r="D22" s="9">
        <v>71</v>
      </c>
      <c r="E22" s="41"/>
      <c r="F22" s="56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0"/>
        <v>2526</v>
      </c>
      <c r="B23" s="8">
        <v>75.3</v>
      </c>
      <c r="C23" s="38">
        <f t="shared" si="1"/>
        <v>2554</v>
      </c>
      <c r="D23" s="9">
        <v>158.30000000000001</v>
      </c>
      <c r="E23" s="41"/>
      <c r="F23" s="56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0"/>
        <v>2527</v>
      </c>
      <c r="B24" s="8">
        <v>78.5</v>
      </c>
      <c r="C24" s="38">
        <f t="shared" si="1"/>
        <v>2555</v>
      </c>
      <c r="D24" s="9">
        <v>54.5</v>
      </c>
      <c r="E24" s="41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0"/>
        <v>2528</v>
      </c>
      <c r="B25" s="8">
        <v>50.8</v>
      </c>
      <c r="C25" s="38">
        <f t="shared" si="1"/>
        <v>2556</v>
      </c>
      <c r="D25" s="9">
        <v>67.099999999999994</v>
      </c>
      <c r="E25" s="41"/>
      <c r="F25" s="56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0"/>
        <v>2529</v>
      </c>
      <c r="B26" s="8">
        <v>109.4</v>
      </c>
      <c r="C26" s="38">
        <f t="shared" si="1"/>
        <v>2557</v>
      </c>
      <c r="D26" s="9">
        <v>61.1</v>
      </c>
      <c r="E26" s="41"/>
      <c r="F26" s="44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0"/>
        <v>2530</v>
      </c>
      <c r="B27" s="8">
        <v>177.4</v>
      </c>
      <c r="C27" s="38">
        <f t="shared" si="1"/>
        <v>2558</v>
      </c>
      <c r="D27" s="9">
        <v>60.4</v>
      </c>
      <c r="E27" s="41"/>
      <c r="F27" s="44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0"/>
        <v>2531</v>
      </c>
      <c r="B28" s="8">
        <v>62.2</v>
      </c>
      <c r="C28" s="38">
        <f t="shared" si="1"/>
        <v>2559</v>
      </c>
      <c r="D28" s="52">
        <v>92.3</v>
      </c>
      <c r="E28" s="41"/>
      <c r="F28" s="44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0"/>
        <v>2532</v>
      </c>
      <c r="B29" s="8">
        <v>100</v>
      </c>
      <c r="C29" s="38">
        <f t="shared" si="1"/>
        <v>2560</v>
      </c>
      <c r="D29" s="61">
        <v>59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0"/>
        <v>2533</v>
      </c>
      <c r="B30" s="8">
        <v>120.7</v>
      </c>
      <c r="C30" s="38">
        <v>2561</v>
      </c>
      <c r="D30" s="53">
        <v>138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0"/>
        <v>2534</v>
      </c>
      <c r="B31" s="48">
        <v>85.3</v>
      </c>
      <c r="C31" s="39">
        <v>2562</v>
      </c>
      <c r="D31" s="54">
        <v>110.4</v>
      </c>
      <c r="E31" s="57"/>
      <c r="F31" s="47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2" t="s">
        <v>14</v>
      </c>
      <c r="D34" s="63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2" t="s">
        <v>22</v>
      </c>
      <c r="D35" s="63"/>
      <c r="E35" s="15">
        <f t="shared" ref="E35:Q35" si="3">ROUND((((-LN(-LN(1-1/E34)))+$B$81*$B$82)/$B$81),2)</f>
        <v>78.56</v>
      </c>
      <c r="F35" s="16">
        <f t="shared" si="3"/>
        <v>92.52</v>
      </c>
      <c r="G35" s="15">
        <f t="shared" si="3"/>
        <v>101.46</v>
      </c>
      <c r="H35" s="15">
        <f t="shared" si="3"/>
        <v>108.07</v>
      </c>
      <c r="I35" s="15">
        <f t="shared" si="3"/>
        <v>113.33</v>
      </c>
      <c r="J35" s="15">
        <f t="shared" si="3"/>
        <v>117.7</v>
      </c>
      <c r="K35" s="15">
        <f t="shared" si="3"/>
        <v>127.61</v>
      </c>
      <c r="L35" s="15">
        <f t="shared" si="3"/>
        <v>146.36000000000001</v>
      </c>
      <c r="M35" s="15">
        <f t="shared" si="3"/>
        <v>152.30000000000001</v>
      </c>
      <c r="N35" s="15">
        <f t="shared" si="3"/>
        <v>170.62</v>
      </c>
      <c r="O35" s="15">
        <f t="shared" si="3"/>
        <v>188.8</v>
      </c>
      <c r="P35" s="15">
        <f t="shared" si="3"/>
        <v>206.92</v>
      </c>
      <c r="Q35" s="15">
        <f t="shared" si="3"/>
        <v>230.82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2507</v>
      </c>
      <c r="G39" s="50">
        <v>46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2508</v>
      </c>
      <c r="G40" s="50">
        <v>72.599999999999994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96" si="4">F40+1</f>
        <v>2509</v>
      </c>
      <c r="G41" s="50">
        <v>65.3</v>
      </c>
      <c r="V41" s="5"/>
      <c r="W41" s="5"/>
      <c r="X41" s="5"/>
      <c r="Y41" s="5"/>
    </row>
    <row r="42" spans="1:27" ht="12" customHeight="1" x14ac:dyDescent="0.6">
      <c r="F42" s="49">
        <f t="shared" si="4"/>
        <v>2510</v>
      </c>
      <c r="G42" s="50">
        <v>61.3</v>
      </c>
      <c r="V42" s="5"/>
      <c r="W42" s="5"/>
      <c r="X42" s="5"/>
      <c r="Y42" s="5"/>
    </row>
    <row r="43" spans="1:27" ht="12" customHeight="1" x14ac:dyDescent="0.6">
      <c r="F43" s="49">
        <f t="shared" si="4"/>
        <v>2511</v>
      </c>
      <c r="G43" s="50">
        <v>51.8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4"/>
        <v>2512</v>
      </c>
      <c r="G44" s="50">
        <v>52.9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4"/>
        <v>2513</v>
      </c>
      <c r="G45" s="50">
        <v>57.3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4"/>
        <v>2514</v>
      </c>
      <c r="G46" s="50">
        <v>79.599999999999994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4"/>
        <v>2515</v>
      </c>
      <c r="G47" s="50">
        <v>86.3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4"/>
        <v>2516</v>
      </c>
      <c r="G48" s="50">
        <v>160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4"/>
        <v>2517</v>
      </c>
      <c r="G49" s="50">
        <v>94.5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4"/>
        <v>2518</v>
      </c>
      <c r="G50" s="50">
        <v>95.8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4"/>
        <v>2519</v>
      </c>
      <c r="G51" s="50">
        <v>65.8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4"/>
        <v>2520</v>
      </c>
      <c r="G52" s="50">
        <v>78.5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4"/>
        <v>2521</v>
      </c>
      <c r="G53" s="50">
        <v>142.4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4"/>
        <v>2522</v>
      </c>
      <c r="G54" s="50">
        <v>67.400000000000006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4"/>
        <v>2523</v>
      </c>
      <c r="G55" s="50">
        <v>97.5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4"/>
        <v>2524</v>
      </c>
      <c r="G56" s="50">
        <v>120.2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4"/>
        <v>2525</v>
      </c>
      <c r="G57" s="50">
        <v>66.2</v>
      </c>
      <c r="V57" s="1" t="s">
        <v>0</v>
      </c>
    </row>
    <row r="58" spans="1:27" ht="12" customHeight="1" x14ac:dyDescent="0.6">
      <c r="B58" s="24"/>
      <c r="F58" s="49">
        <f t="shared" si="4"/>
        <v>2526</v>
      </c>
      <c r="G58" s="50">
        <v>75.3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4"/>
        <v>2527</v>
      </c>
      <c r="G59" s="50">
        <v>78.5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4"/>
        <v>2528</v>
      </c>
      <c r="G60" s="50">
        <v>50.8</v>
      </c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4"/>
        <v>2529</v>
      </c>
      <c r="G61" s="50">
        <v>109.4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4"/>
        <v>2530</v>
      </c>
      <c r="G62" s="50">
        <v>177.4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4"/>
        <v>2531</v>
      </c>
      <c r="G63" s="50">
        <v>62.2</v>
      </c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4"/>
        <v>2532</v>
      </c>
      <c r="G64" s="50">
        <v>100</v>
      </c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4"/>
        <v>2533</v>
      </c>
      <c r="G65" s="50">
        <v>120.7</v>
      </c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4"/>
        <v>2534</v>
      </c>
      <c r="G66" s="50">
        <v>85.3</v>
      </c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4"/>
        <v>2535</v>
      </c>
      <c r="G67" s="50">
        <v>87.6</v>
      </c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4"/>
        <v>2536</v>
      </c>
      <c r="G68" s="50">
        <v>56</v>
      </c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4"/>
        <v>2537</v>
      </c>
      <c r="G69" s="50">
        <v>91</v>
      </c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4"/>
        <v>2538</v>
      </c>
      <c r="G70" s="50">
        <v>71.5</v>
      </c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4"/>
        <v>2539</v>
      </c>
      <c r="G71" s="50">
        <v>48.1</v>
      </c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4"/>
        <v>2540</v>
      </c>
      <c r="G72" s="50">
        <v>81.5</v>
      </c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4"/>
        <v>2541</v>
      </c>
      <c r="G73" s="51">
        <v>61.3</v>
      </c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4"/>
        <v>2542</v>
      </c>
      <c r="G74" s="50">
        <v>62.3</v>
      </c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4"/>
        <v>2543</v>
      </c>
      <c r="G75" s="50">
        <v>95.6</v>
      </c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12</v>
      </c>
      <c r="B76" s="24"/>
      <c r="C76" s="31">
        <f>+A76+1</f>
        <v>13</v>
      </c>
      <c r="F76" s="49">
        <f t="shared" si="4"/>
        <v>2544</v>
      </c>
      <c r="G76" s="50">
        <v>146</v>
      </c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5</v>
      </c>
      <c r="B77" s="33"/>
      <c r="F77" s="49">
        <f t="shared" si="4"/>
        <v>2545</v>
      </c>
      <c r="G77" s="50">
        <v>59</v>
      </c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0.55208400000000002</v>
      </c>
      <c r="F78" s="49">
        <f t="shared" si="4"/>
        <v>2546</v>
      </c>
      <c r="G78" s="50">
        <v>46.5</v>
      </c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1.1746650000000001</v>
      </c>
      <c r="F79" s="49">
        <f t="shared" si="4"/>
        <v>2547</v>
      </c>
      <c r="G79" s="50">
        <v>74</v>
      </c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4"/>
        <v>2548</v>
      </c>
      <c r="G80" s="50">
        <v>82</v>
      </c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3.8402233555992087E-2</v>
      </c>
      <c r="F81" s="49">
        <f t="shared" si="4"/>
        <v>2549</v>
      </c>
      <c r="G81" s="50">
        <v>73</v>
      </c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69.011982041290963</v>
      </c>
      <c r="F82" s="49">
        <f t="shared" si="4"/>
        <v>2550</v>
      </c>
      <c r="G82" s="50">
        <v>53</v>
      </c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4"/>
        <v>2551</v>
      </c>
      <c r="G83" s="50">
        <v>78.599999999999994</v>
      </c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4"/>
        <v>2552</v>
      </c>
      <c r="G84" s="50">
        <v>77.5</v>
      </c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4"/>
        <v>2553</v>
      </c>
      <c r="G85" s="50">
        <v>71</v>
      </c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4"/>
        <v>2554</v>
      </c>
      <c r="G86" s="50">
        <v>158.30000000000001</v>
      </c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4"/>
        <v>2555</v>
      </c>
      <c r="G87" s="50">
        <v>54.5</v>
      </c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4"/>
        <v>2556</v>
      </c>
      <c r="G88" s="50">
        <v>67.099999999999994</v>
      </c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4"/>
        <v>2557</v>
      </c>
      <c r="G89" s="50">
        <v>61.1</v>
      </c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4"/>
        <v>2558</v>
      </c>
      <c r="G90" s="51">
        <v>60.4</v>
      </c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4"/>
        <v>2559</v>
      </c>
      <c r="G91" s="50">
        <v>92.3</v>
      </c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4"/>
        <v>2560</v>
      </c>
      <c r="G92" s="50">
        <v>59</v>
      </c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v>2561</v>
      </c>
      <c r="G93" s="50">
        <v>138</v>
      </c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4"/>
        <v>2562</v>
      </c>
      <c r="G94" s="50">
        <v>110.4</v>
      </c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59">
        <v>2563</v>
      </c>
      <c r="G95" s="60">
        <v>130</v>
      </c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4"/>
        <v>2564</v>
      </c>
      <c r="G96" s="50">
        <v>87.5</v>
      </c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v>2565</v>
      </c>
      <c r="G97" s="50">
        <v>88.2</v>
      </c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v>2566</v>
      </c>
      <c r="G98" s="50">
        <v>60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/>
      <c r="G99" s="50"/>
    </row>
    <row r="100" spans="2:27" ht="12" customHeight="1" x14ac:dyDescent="0.6">
      <c r="F100" s="49"/>
      <c r="G100" s="50"/>
    </row>
    <row r="101" spans="2:27" ht="12" customHeight="1" x14ac:dyDescent="0.6">
      <c r="F101" s="49"/>
      <c r="G101" s="50"/>
    </row>
    <row r="102" spans="2:27" ht="12" customHeight="1" x14ac:dyDescent="0.6">
      <c r="F102" s="49"/>
      <c r="G102" s="50"/>
    </row>
    <row r="103" spans="2:27" ht="12" customHeight="1" x14ac:dyDescent="0.6">
      <c r="F103" s="49"/>
      <c r="G103" s="50"/>
    </row>
    <row r="104" spans="2:27" ht="12" customHeight="1" x14ac:dyDescent="0.6">
      <c r="F104" s="49"/>
      <c r="G104" s="50"/>
    </row>
    <row r="105" spans="2:27" ht="12" customHeight="1" x14ac:dyDescent="0.6">
      <c r="F105" s="49"/>
      <c r="G105" s="50"/>
    </row>
    <row r="106" spans="2:27" ht="12" customHeight="1" x14ac:dyDescent="0.6">
      <c r="F106" s="49"/>
      <c r="G106" s="50"/>
    </row>
    <row r="107" spans="2:27" ht="12" customHeight="1" x14ac:dyDescent="0.6">
      <c r="F107" s="49"/>
      <c r="G107" s="50"/>
    </row>
    <row r="108" spans="2:27" ht="12" customHeight="1" x14ac:dyDescent="0.6">
      <c r="F108" s="49"/>
      <c r="G108" s="50"/>
    </row>
    <row r="109" spans="2:27" ht="12" customHeight="1" x14ac:dyDescent="0.6">
      <c r="F109" s="49"/>
      <c r="G109" s="50"/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0"/>
    </row>
    <row r="116" spans="6:7" ht="12" customHeight="1" x14ac:dyDescent="0.6">
      <c r="F116" s="49"/>
      <c r="G116" s="50"/>
    </row>
    <row r="117" spans="6:7" ht="12" customHeight="1" x14ac:dyDescent="0.6">
      <c r="F117" s="49"/>
      <c r="G117" s="58"/>
    </row>
    <row r="118" spans="6:7" ht="12" customHeight="1" x14ac:dyDescent="0.6">
      <c r="F118" s="49"/>
      <c r="G118" s="58"/>
    </row>
    <row r="119" spans="6:7" ht="12" customHeight="1" x14ac:dyDescent="0.6">
      <c r="F119" s="49"/>
      <c r="G119" s="58"/>
    </row>
    <row r="120" spans="6:7" ht="12" customHeight="1" x14ac:dyDescent="0.6">
      <c r="F120" s="49"/>
      <c r="G120" s="58"/>
    </row>
    <row r="121" spans="6:7" ht="12" customHeight="1" x14ac:dyDescent="0.6">
      <c r="F121" s="49"/>
      <c r="G121" s="58"/>
    </row>
    <row r="122" spans="6:7" ht="12" customHeight="1" x14ac:dyDescent="0.6">
      <c r="F122" s="49"/>
      <c r="G122" s="58"/>
    </row>
    <row r="123" spans="6:7" ht="12" customHeight="1" x14ac:dyDescent="0.6">
      <c r="F123" s="49"/>
      <c r="G123" s="58"/>
    </row>
    <row r="124" spans="6:7" ht="12" customHeight="1" x14ac:dyDescent="0.6">
      <c r="F124" s="49"/>
      <c r="G124" s="58"/>
    </row>
    <row r="125" spans="6:7" ht="12" customHeight="1" x14ac:dyDescent="0.6">
      <c r="F125" s="49"/>
      <c r="G125" s="58"/>
    </row>
    <row r="126" spans="6:7" ht="12" customHeight="1" x14ac:dyDescent="0.6">
      <c r="F126" s="49"/>
      <c r="G126" s="58"/>
    </row>
    <row r="127" spans="6:7" ht="12" customHeight="1" x14ac:dyDescent="0.6">
      <c r="F127" s="49"/>
      <c r="G127" s="58"/>
    </row>
    <row r="128" spans="6:7" ht="12" customHeight="1" x14ac:dyDescent="0.6">
      <c r="F128" s="49"/>
      <c r="G128" s="58"/>
    </row>
    <row r="129" spans="6:7" ht="12" customHeight="1" x14ac:dyDescent="0.6">
      <c r="F129" s="49"/>
      <c r="G129" s="58"/>
    </row>
    <row r="130" spans="6:7" ht="12" customHeight="1" x14ac:dyDescent="0.6">
      <c r="F130" s="49"/>
      <c r="G130" s="58"/>
    </row>
    <row r="131" spans="6:7" ht="12" customHeight="1" x14ac:dyDescent="0.6">
      <c r="F131" s="35"/>
    </row>
    <row r="132" spans="6:7" ht="12" customHeight="1" x14ac:dyDescent="0.6">
      <c r="F132" s="35"/>
    </row>
    <row r="133" spans="6:7" ht="12" customHeight="1" x14ac:dyDescent="0.6">
      <c r="F133" s="35"/>
    </row>
    <row r="134" spans="6:7" ht="12" customHeight="1" x14ac:dyDescent="0.6">
      <c r="F134" s="35"/>
    </row>
    <row r="135" spans="6:7" ht="12" customHeight="1" x14ac:dyDescent="0.6">
      <c r="F135" s="35"/>
    </row>
    <row r="136" spans="6:7" ht="12" customHeight="1" x14ac:dyDescent="0.6">
      <c r="F136" s="35"/>
    </row>
    <row r="137" spans="6:7" ht="12" customHeight="1" x14ac:dyDescent="0.6">
      <c r="F137" s="35"/>
    </row>
    <row r="138" spans="6:7" ht="12" customHeight="1" x14ac:dyDescent="0.6">
      <c r="F138" s="35"/>
    </row>
    <row r="139" spans="6:7" ht="12" customHeight="1" x14ac:dyDescent="0.6">
      <c r="F139" s="35"/>
    </row>
    <row r="140" spans="6:7" x14ac:dyDescent="0.6">
      <c r="F140" s="35"/>
    </row>
    <row r="141" spans="6:7" x14ac:dyDescent="0.6">
      <c r="F141" s="35"/>
    </row>
    <row r="142" spans="6:7" x14ac:dyDescent="0.6">
      <c r="F142" s="35"/>
    </row>
    <row r="143" spans="6:7" x14ac:dyDescent="0.6">
      <c r="F143" s="35"/>
    </row>
    <row r="144" spans="6:7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Returnเขื่อนแม่กวง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2014-01-07T06:33:02Z</cp:lastPrinted>
  <dcterms:created xsi:type="dcterms:W3CDTF">2007-06-15T01:12:23Z</dcterms:created>
  <dcterms:modified xsi:type="dcterms:W3CDTF">2023-12-21T04:28:13Z</dcterms:modified>
</cp:coreProperties>
</file>