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5760" activeTab="0"/>
  </bookViews>
  <sheets>
    <sheet name="MONTHLY" sheetId="1" r:id="rId1"/>
  </sheets>
  <definedNames>
    <definedName name="_Regression_Int" localSheetId="0" hidden="1">1</definedName>
    <definedName name="_xlnm.Print_Area" localSheetId="0">'MONTHLY'!$A$1:$O$92</definedName>
    <definedName name="Print_Area_MI">'MONTHLY'!$B$30</definedName>
  </definedNames>
  <calcPr fullCalcOnLoad="1"/>
</workbook>
</file>

<file path=xl/sharedStrings.xml><?xml version="1.0" encoding="utf-8"?>
<sst xmlns="http://schemas.openxmlformats.org/spreadsheetml/2006/main" count="44" uniqueCount="22">
  <si>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</si>
  <si>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</si>
  <si>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</si>
  <si>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</si>
  <si>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</si>
  <si>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</si>
  <si>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</si>
  <si>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</si>
  <si>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</si>
  <si>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</si>
  <si>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</si>
  <si>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</si>
  <si>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</si>
  <si>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</si>
  <si>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</si>
  <si>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</si>
  <si>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</si>
  <si>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</si>
  <si>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</si>
  <si>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</si>
  <si>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 07341 P.25 หัวงานแม่กวง อ.ดอยสะเก็ด  จ.เชียงใหม่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</si>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</sst>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.0"/>
    <numFmt numFmtId="184" formatCode="0.0_)"/>
    <numFmt numFmtId="185" formatCode="0_)"/>
    <numFmt numFmtId="186" formatCode="d\ ดดด"/>
    <numFmt numFmtId="187" formatCode="yyyy"/>
    <numFmt numFmtId="188" formatCode="\ \ \ bbbb"/>
    <numFmt numFmtId="189" formatCode="mmm\-yyyy"/>
    <numFmt numFmtId="190" formatCode="bbbb"/>
    <numFmt numFmtId="191" formatCode="0.000_)"/>
    <numFmt numFmtId="192" formatCode="dd\ ดดด\ yyyy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#,##0.0"/>
    <numFmt numFmtId="212" formatCode="[$-107041E]d\ mmmm\ yyyy;@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4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182" fontId="0" fillId="0" borderId="0" xfId="0" applyAlignment="1">
      <alignment/>
    </xf>
    <xf numFmtId="1" fontId="8" fillId="0" borderId="10" xfId="0" applyNumberFormat="1" applyFont="1" applyBorder="1" applyAlignment="1" applyProtection="1">
      <alignment horizontal="center" vertical="center"/>
      <protection/>
    </xf>
    <xf numFmtId="183" fontId="8" fillId="0" borderId="10" xfId="0" applyNumberFormat="1" applyFont="1" applyBorder="1" applyAlignment="1" applyProtection="1">
      <alignment horizontal="center" vertical="center"/>
      <protection/>
    </xf>
    <xf numFmtId="188" fontId="9" fillId="0" borderId="0" xfId="0" applyNumberFormat="1" applyFont="1" applyAlignment="1">
      <alignment/>
    </xf>
    <xf numFmtId="1" fontId="9" fillId="0" borderId="11" xfId="0" applyNumberFormat="1" applyFont="1" applyBorder="1" applyAlignment="1">
      <alignment horizontal="right" vertical="center"/>
    </xf>
    <xf numFmtId="183" fontId="9" fillId="0" borderId="11" xfId="0" applyNumberFormat="1" applyFont="1" applyBorder="1" applyAlignment="1" applyProtection="1">
      <alignment horizontal="right" vertical="center"/>
      <protection/>
    </xf>
    <xf numFmtId="183" fontId="9" fillId="0" borderId="11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 applyProtection="1">
      <alignment horizontal="right" vertical="center"/>
      <protection/>
    </xf>
    <xf numFmtId="183" fontId="9" fillId="0" borderId="13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 applyProtection="1">
      <alignment horizontal="center" vertical="center"/>
      <protection/>
    </xf>
    <xf numFmtId="1" fontId="9" fillId="0" borderId="14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83" fontId="9" fillId="0" borderId="16" xfId="0" applyNumberFormat="1" applyFont="1" applyBorder="1" applyAlignment="1" applyProtection="1">
      <alignment horizontal="right" vertical="center"/>
      <protection/>
    </xf>
    <xf numFmtId="1" fontId="9" fillId="0" borderId="17" xfId="0" applyNumberFormat="1" applyFont="1" applyBorder="1" applyAlignment="1">
      <alignment horizontal="right" vertical="center"/>
    </xf>
    <xf numFmtId="182" fontId="9" fillId="0" borderId="0" xfId="0" applyFont="1" applyAlignment="1">
      <alignment horizontal="center" vertical="center"/>
    </xf>
    <xf numFmtId="182" fontId="9" fillId="0" borderId="0" xfId="0" applyFont="1" applyBorder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1" fontId="9" fillId="0" borderId="18" xfId="0" applyNumberFormat="1" applyFont="1" applyBorder="1" applyAlignment="1" applyProtection="1">
      <alignment horizontal="center" vertical="center"/>
      <protection/>
    </xf>
    <xf numFmtId="183" fontId="9" fillId="0" borderId="18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left" vertical="center"/>
    </xf>
    <xf numFmtId="183" fontId="8" fillId="0" borderId="0" xfId="0" applyNumberFormat="1" applyFont="1" applyAlignment="1" applyProtection="1">
      <alignment horizontal="center" vertical="center"/>
      <protection/>
    </xf>
    <xf numFmtId="1" fontId="8" fillId="0" borderId="1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P.25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หัวงานแม่กวง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20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225"/>
          <c:w val="0.973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MONTHLY!$A$4:$A$64</c:f>
              <c:numCache/>
            </c:numRef>
          </c:cat>
          <c:val>
            <c:numRef>
              <c:f>MONTHLY!$N$4:$N$64</c:f>
              <c:numCache/>
            </c:numRef>
          </c:val>
        </c:ser>
        <c:axId val="34882115"/>
        <c:axId val="45503580"/>
      </c:barChart>
      <c:lineChart>
        <c:grouping val="standard"/>
        <c:varyColors val="0"/>
        <c:ser>
          <c:idx val="1"/>
          <c:order val="1"/>
          <c:tx>
            <c:v>ปริมาณน้ำฝนเฉลี่ย 1202.8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MONTHLY!$A$4:$A$64</c:f>
              <c:numCache/>
            </c:numRef>
          </c:cat>
          <c:val>
            <c:numRef>
              <c:f>MONTHLY!$P$4:$P$64</c:f>
              <c:numCache/>
            </c:numRef>
          </c:val>
          <c:smooth val="0"/>
        </c:ser>
        <c:axId val="34882115"/>
        <c:axId val="45503580"/>
      </c:lineChart>
      <c:dateAx>
        <c:axId val="34882115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5503580"/>
        <c:crosses val="autoZero"/>
        <c:auto val="0"/>
        <c:baseTimeUnit val="years"/>
        <c:majorUnit val="4"/>
        <c:majorTimeUnit val="years"/>
        <c:minorUnit val="44"/>
        <c:minorTimeUnit val="days"/>
        <c:noMultiLvlLbl val="0"/>
      </c:dateAx>
      <c:valAx>
        <c:axId val="4550358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4882115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775"/>
          <c:y val="0.15275"/>
          <c:w val="0.256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3</xdr:row>
      <xdr:rowOff>66675</xdr:rowOff>
    </xdr:from>
    <xdr:to>
      <xdr:col>29</xdr:col>
      <xdr:colOff>400050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7800975" y="1057275"/>
        <a:ext cx="61341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94"/>
  <sheetViews>
    <sheetView showGridLines="0" tabSelected="1" zoomScalePageLayoutView="0" workbookViewId="0" topLeftCell="A51">
      <pane xSplit="23610" topLeftCell="W1" activePane="topLeft" state="split"/>
      <selection pane="topLeft" activeCell="S66" sqref="S66"/>
      <selection pane="topRight" activeCell="W1" sqref="W1"/>
    </sheetView>
  </sheetViews>
  <sheetFormatPr defaultColWidth="7.00390625" defaultRowHeight="12.75"/>
  <cols>
    <col min="1" max="1" width="7.00390625" style="18" customWidth="1"/>
    <col min="2" max="14" width="7.00390625" style="19" customWidth="1"/>
    <col min="15" max="15" width="7.00390625" style="18" customWidth="1"/>
    <col min="16" max="16384" width="7.00390625" style="15" customWidth="1"/>
  </cols>
  <sheetData>
    <row r="1" spans="1:15" ht="30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6" customFormat="1" ht="24" customHeight="1">
      <c r="A3" s="1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1" t="s">
        <v>14</v>
      </c>
    </row>
    <row r="4" spans="1:16" ht="18" customHeight="1">
      <c r="A4" s="3">
        <v>23692</v>
      </c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5">
        <v>152.7</v>
      </c>
      <c r="I4" s="5">
        <v>52.5</v>
      </c>
      <c r="J4" s="5">
        <v>2.6</v>
      </c>
      <c r="K4" s="5">
        <v>0.4</v>
      </c>
      <c r="L4" s="5">
        <v>13</v>
      </c>
      <c r="M4" s="5">
        <v>13.4</v>
      </c>
      <c r="N4" s="6" t="s">
        <v>15</v>
      </c>
      <c r="O4" s="7" t="s">
        <v>15</v>
      </c>
      <c r="P4" s="17">
        <v>1202.8</v>
      </c>
    </row>
    <row r="5" spans="1:16" ht="18" customHeight="1">
      <c r="A5" s="3">
        <v>24057</v>
      </c>
      <c r="B5" s="5">
        <v>0</v>
      </c>
      <c r="C5" s="5">
        <v>147.8</v>
      </c>
      <c r="D5" s="5">
        <v>150.5</v>
      </c>
      <c r="E5" s="5">
        <v>79</v>
      </c>
      <c r="F5" s="5">
        <v>256.4</v>
      </c>
      <c r="G5" s="5">
        <v>224.4</v>
      </c>
      <c r="H5" s="5">
        <v>256</v>
      </c>
      <c r="I5" s="5">
        <v>71.4</v>
      </c>
      <c r="J5" s="5">
        <v>48.8</v>
      </c>
      <c r="K5" s="5">
        <v>0.1</v>
      </c>
      <c r="L5" s="5">
        <v>8.3</v>
      </c>
      <c r="M5" s="5">
        <v>0</v>
      </c>
      <c r="N5" s="5">
        <v>1242.7</v>
      </c>
      <c r="O5" s="8">
        <v>123</v>
      </c>
      <c r="P5" s="17">
        <v>1202.8</v>
      </c>
    </row>
    <row r="6" spans="1:16" ht="18" customHeight="1">
      <c r="A6" s="3">
        <v>24422</v>
      </c>
      <c r="B6" s="5">
        <v>32</v>
      </c>
      <c r="C6" s="5">
        <v>136.7</v>
      </c>
      <c r="D6" s="5">
        <v>72.4</v>
      </c>
      <c r="E6" s="5">
        <v>157.7</v>
      </c>
      <c r="F6" s="5">
        <v>401.3</v>
      </c>
      <c r="G6" s="5">
        <v>166.9</v>
      </c>
      <c r="H6" s="5">
        <v>131.5</v>
      </c>
      <c r="I6" s="5">
        <v>6.1</v>
      </c>
      <c r="J6" s="5">
        <v>2.2</v>
      </c>
      <c r="K6" s="5">
        <v>0.3</v>
      </c>
      <c r="L6" s="5">
        <v>0</v>
      </c>
      <c r="M6" s="5">
        <v>3.2</v>
      </c>
      <c r="N6" s="5">
        <v>1110.3</v>
      </c>
      <c r="O6" s="8">
        <v>128</v>
      </c>
      <c r="P6" s="17">
        <v>1202.8</v>
      </c>
    </row>
    <row r="7" spans="1:16" ht="18" customHeight="1">
      <c r="A7" s="3">
        <v>24787</v>
      </c>
      <c r="B7" s="5">
        <v>82.7</v>
      </c>
      <c r="C7" s="5">
        <v>126.1</v>
      </c>
      <c r="D7" s="5">
        <v>194.8</v>
      </c>
      <c r="E7" s="5">
        <v>217.9</v>
      </c>
      <c r="F7" s="5">
        <v>157.3</v>
      </c>
      <c r="G7" s="5">
        <v>328.3</v>
      </c>
      <c r="H7" s="5">
        <v>53.2</v>
      </c>
      <c r="I7" s="5">
        <v>33.9</v>
      </c>
      <c r="J7" s="5">
        <v>0</v>
      </c>
      <c r="K7" s="5">
        <v>1.7</v>
      </c>
      <c r="L7" s="5">
        <v>0</v>
      </c>
      <c r="M7" s="5">
        <v>1.1</v>
      </c>
      <c r="N7" s="5">
        <v>1197</v>
      </c>
      <c r="O7" s="8">
        <v>106</v>
      </c>
      <c r="P7" s="17">
        <v>1202.8</v>
      </c>
    </row>
    <row r="8" spans="1:16" ht="18" customHeight="1">
      <c r="A8" s="3">
        <v>25153</v>
      </c>
      <c r="B8" s="5">
        <v>176.8</v>
      </c>
      <c r="C8" s="5">
        <v>216</v>
      </c>
      <c r="D8" s="5">
        <v>111.9</v>
      </c>
      <c r="E8" s="5">
        <v>80.7</v>
      </c>
      <c r="F8" s="5">
        <v>233.6</v>
      </c>
      <c r="G8" s="5">
        <v>179.1</v>
      </c>
      <c r="H8" s="5">
        <v>32.3</v>
      </c>
      <c r="I8" s="5">
        <v>29.6</v>
      </c>
      <c r="J8" s="5">
        <v>0</v>
      </c>
      <c r="K8" s="5">
        <v>3.3</v>
      </c>
      <c r="L8" s="5">
        <v>0</v>
      </c>
      <c r="M8" s="5">
        <v>0</v>
      </c>
      <c r="N8" s="5">
        <v>1063.3</v>
      </c>
      <c r="O8" s="8">
        <v>116</v>
      </c>
      <c r="P8" s="17">
        <v>1202.8</v>
      </c>
    </row>
    <row r="9" spans="1:16" ht="18" customHeight="1">
      <c r="A9" s="3">
        <v>25518</v>
      </c>
      <c r="B9" s="5">
        <v>0</v>
      </c>
      <c r="C9" s="5">
        <v>229.3</v>
      </c>
      <c r="D9" s="5">
        <v>73.7</v>
      </c>
      <c r="E9" s="5">
        <v>144</v>
      </c>
      <c r="F9" s="5">
        <v>249.9</v>
      </c>
      <c r="G9" s="5">
        <v>96</v>
      </c>
      <c r="H9" s="5">
        <v>65.3</v>
      </c>
      <c r="I9" s="5">
        <v>5.2</v>
      </c>
      <c r="J9" s="5">
        <v>0</v>
      </c>
      <c r="K9" s="5">
        <v>0</v>
      </c>
      <c r="L9" s="5">
        <v>0</v>
      </c>
      <c r="M9" s="5">
        <v>43</v>
      </c>
      <c r="N9" s="5">
        <v>906.4</v>
      </c>
      <c r="O9" s="8">
        <v>97</v>
      </c>
      <c r="P9" s="17">
        <v>1202.8</v>
      </c>
    </row>
    <row r="10" spans="1:16" ht="18" customHeight="1">
      <c r="A10" s="3">
        <v>25883</v>
      </c>
      <c r="B10" s="5">
        <v>37.2</v>
      </c>
      <c r="C10" s="5">
        <v>177.1</v>
      </c>
      <c r="D10" s="5">
        <v>147.7</v>
      </c>
      <c r="E10" s="5">
        <v>210.1</v>
      </c>
      <c r="F10" s="5">
        <v>383.1</v>
      </c>
      <c r="G10" s="5">
        <v>206.4</v>
      </c>
      <c r="H10" s="5">
        <v>63.4</v>
      </c>
      <c r="I10" s="5">
        <v>0</v>
      </c>
      <c r="J10" s="5">
        <v>38.7</v>
      </c>
      <c r="K10" s="5">
        <v>0</v>
      </c>
      <c r="L10" s="5">
        <v>0</v>
      </c>
      <c r="M10" s="5">
        <v>0</v>
      </c>
      <c r="N10" s="5">
        <v>1263.7</v>
      </c>
      <c r="O10" s="8">
        <v>111</v>
      </c>
      <c r="P10" s="17">
        <v>1202.8</v>
      </c>
    </row>
    <row r="11" spans="1:16" ht="18" customHeight="1">
      <c r="A11" s="3">
        <v>26248</v>
      </c>
      <c r="B11" s="5">
        <v>41.1</v>
      </c>
      <c r="C11" s="5">
        <v>239.4</v>
      </c>
      <c r="D11" s="5">
        <v>261.2</v>
      </c>
      <c r="E11" s="5">
        <v>290.4</v>
      </c>
      <c r="F11" s="5">
        <v>419.9</v>
      </c>
      <c r="G11" s="5">
        <v>181.7</v>
      </c>
      <c r="H11" s="5">
        <v>120.6</v>
      </c>
      <c r="I11" s="5">
        <v>9.8</v>
      </c>
      <c r="J11" s="5">
        <v>13.7</v>
      </c>
      <c r="K11" s="5">
        <v>0</v>
      </c>
      <c r="L11" s="5">
        <v>0.1</v>
      </c>
      <c r="M11" s="5">
        <v>12.6</v>
      </c>
      <c r="N11" s="5">
        <v>1590.5</v>
      </c>
      <c r="O11" s="8">
        <v>136</v>
      </c>
      <c r="P11" s="17">
        <v>1202.8</v>
      </c>
    </row>
    <row r="12" spans="1:16" ht="18" customHeight="1">
      <c r="A12" s="3">
        <v>26614</v>
      </c>
      <c r="B12" s="4" t="s">
        <v>15</v>
      </c>
      <c r="C12" s="4" t="s">
        <v>15</v>
      </c>
      <c r="D12" s="5">
        <v>158.5</v>
      </c>
      <c r="E12" s="5">
        <v>123.2</v>
      </c>
      <c r="F12" s="5">
        <v>245.6</v>
      </c>
      <c r="G12" s="5">
        <v>292.1</v>
      </c>
      <c r="H12" s="5">
        <v>58.6</v>
      </c>
      <c r="I12" s="5">
        <v>97</v>
      </c>
      <c r="J12" s="5">
        <v>22.8</v>
      </c>
      <c r="K12" s="5">
        <v>0</v>
      </c>
      <c r="L12" s="5">
        <v>0</v>
      </c>
      <c r="M12" s="5">
        <v>40.4</v>
      </c>
      <c r="N12" s="6">
        <f>SUM(B12:M12)</f>
        <v>1038.2</v>
      </c>
      <c r="O12" s="7">
        <v>90</v>
      </c>
      <c r="P12" s="17">
        <v>1202.8</v>
      </c>
    </row>
    <row r="13" spans="1:16" ht="18" customHeight="1">
      <c r="A13" s="3">
        <v>26979</v>
      </c>
      <c r="B13" s="5">
        <v>2.2</v>
      </c>
      <c r="C13" s="5">
        <v>191.2</v>
      </c>
      <c r="D13" s="5">
        <v>161.2</v>
      </c>
      <c r="E13" s="5">
        <v>255</v>
      </c>
      <c r="F13" s="5">
        <v>415</v>
      </c>
      <c r="G13" s="5">
        <v>254.5</v>
      </c>
      <c r="H13" s="5">
        <v>75.7</v>
      </c>
      <c r="I13" s="5">
        <v>1.9</v>
      </c>
      <c r="J13" s="5">
        <v>0</v>
      </c>
      <c r="K13" s="5">
        <v>0</v>
      </c>
      <c r="L13" s="5">
        <v>0</v>
      </c>
      <c r="M13" s="5">
        <v>19.2</v>
      </c>
      <c r="N13" s="5">
        <v>1375.9</v>
      </c>
      <c r="O13" s="8">
        <v>113</v>
      </c>
      <c r="P13" s="17">
        <v>1202.8</v>
      </c>
    </row>
    <row r="14" spans="1:16" ht="18" customHeight="1">
      <c r="A14" s="3">
        <v>27344</v>
      </c>
      <c r="B14" s="5">
        <v>67.4</v>
      </c>
      <c r="C14" s="5">
        <v>91.1</v>
      </c>
      <c r="D14" s="5">
        <v>131</v>
      </c>
      <c r="E14" s="5">
        <v>137.8</v>
      </c>
      <c r="F14" s="5">
        <v>201.1</v>
      </c>
      <c r="G14" s="5">
        <v>277.8</v>
      </c>
      <c r="H14" s="5">
        <v>120.8</v>
      </c>
      <c r="I14" s="5">
        <v>63</v>
      </c>
      <c r="J14" s="5">
        <v>0</v>
      </c>
      <c r="K14" s="5">
        <v>88.6</v>
      </c>
      <c r="L14" s="5">
        <v>0</v>
      </c>
      <c r="M14" s="5">
        <v>0</v>
      </c>
      <c r="N14" s="5">
        <v>1178.6</v>
      </c>
      <c r="O14" s="8">
        <v>100</v>
      </c>
      <c r="P14" s="17">
        <v>1202.8</v>
      </c>
    </row>
    <row r="15" spans="1:16" ht="18" customHeight="1">
      <c r="A15" s="3">
        <v>27709</v>
      </c>
      <c r="B15" s="5">
        <v>23.8</v>
      </c>
      <c r="C15" s="5">
        <v>191.9</v>
      </c>
      <c r="D15" s="5">
        <v>232.4</v>
      </c>
      <c r="E15" s="5">
        <v>261.2</v>
      </c>
      <c r="F15" s="5">
        <v>442.3</v>
      </c>
      <c r="G15" s="5">
        <v>349.4</v>
      </c>
      <c r="H15" s="5">
        <v>180.4</v>
      </c>
      <c r="I15" s="5">
        <v>35.4</v>
      </c>
      <c r="J15" s="5">
        <v>34.5</v>
      </c>
      <c r="K15" s="5">
        <v>0</v>
      </c>
      <c r="L15" s="5">
        <v>11.4</v>
      </c>
      <c r="M15" s="5">
        <v>5.8</v>
      </c>
      <c r="N15" s="5">
        <v>1768.5</v>
      </c>
      <c r="O15" s="8">
        <v>100</v>
      </c>
      <c r="P15" s="17">
        <v>1202.8</v>
      </c>
    </row>
    <row r="16" spans="1:16" ht="18" customHeight="1">
      <c r="A16" s="3">
        <v>28075</v>
      </c>
      <c r="B16" s="5">
        <v>16.7</v>
      </c>
      <c r="C16" s="5">
        <v>98.9</v>
      </c>
      <c r="D16" s="5">
        <v>73</v>
      </c>
      <c r="E16" s="5">
        <v>136.7</v>
      </c>
      <c r="F16" s="5">
        <v>307</v>
      </c>
      <c r="G16" s="5">
        <v>223.2</v>
      </c>
      <c r="H16" s="5">
        <v>108</v>
      </c>
      <c r="I16" s="5">
        <v>31</v>
      </c>
      <c r="J16" s="5">
        <v>16.7</v>
      </c>
      <c r="K16" s="5">
        <v>59.2</v>
      </c>
      <c r="L16" s="5">
        <v>1.6</v>
      </c>
      <c r="M16" s="5">
        <v>29.8</v>
      </c>
      <c r="N16" s="5">
        <v>1101.8</v>
      </c>
      <c r="O16" s="8">
        <v>115</v>
      </c>
      <c r="P16" s="17">
        <v>1202.8</v>
      </c>
    </row>
    <row r="17" spans="1:16" ht="18" customHeight="1">
      <c r="A17" s="3">
        <v>28440</v>
      </c>
      <c r="B17" s="5">
        <v>83.5</v>
      </c>
      <c r="C17" s="5">
        <v>128.3</v>
      </c>
      <c r="D17" s="5">
        <v>55.4</v>
      </c>
      <c r="E17" s="5">
        <v>170.5</v>
      </c>
      <c r="F17" s="5">
        <v>320.7</v>
      </c>
      <c r="G17" s="5">
        <v>316.9</v>
      </c>
      <c r="H17" s="5">
        <v>218.1</v>
      </c>
      <c r="I17" s="5">
        <v>5.4</v>
      </c>
      <c r="J17" s="5">
        <v>46.4</v>
      </c>
      <c r="K17" s="5">
        <v>34.5</v>
      </c>
      <c r="L17" s="5">
        <v>54.5</v>
      </c>
      <c r="M17" s="5">
        <v>0</v>
      </c>
      <c r="N17" s="5">
        <v>1434.2</v>
      </c>
      <c r="O17" s="8">
        <v>114</v>
      </c>
      <c r="P17" s="17">
        <v>1202.8</v>
      </c>
    </row>
    <row r="18" spans="1:16" ht="18" customHeight="1">
      <c r="A18" s="3">
        <v>28805</v>
      </c>
      <c r="B18" s="5">
        <v>21.6</v>
      </c>
      <c r="C18" s="5">
        <v>164.8</v>
      </c>
      <c r="D18" s="5">
        <v>115.9</v>
      </c>
      <c r="E18" s="5">
        <v>259.4</v>
      </c>
      <c r="F18" s="5">
        <v>208.1</v>
      </c>
      <c r="G18" s="5">
        <v>304.8</v>
      </c>
      <c r="H18" s="5">
        <v>203.2</v>
      </c>
      <c r="I18" s="5">
        <v>13.2</v>
      </c>
      <c r="J18" s="5">
        <v>3.1</v>
      </c>
      <c r="K18" s="5">
        <v>0</v>
      </c>
      <c r="L18" s="5">
        <v>0</v>
      </c>
      <c r="M18" s="5">
        <v>0</v>
      </c>
      <c r="N18" s="5">
        <v>1294.1</v>
      </c>
      <c r="O18" s="8">
        <v>96</v>
      </c>
      <c r="P18" s="17">
        <v>1202.8</v>
      </c>
    </row>
    <row r="19" spans="1:16" ht="18" customHeight="1">
      <c r="A19" s="3">
        <v>29170</v>
      </c>
      <c r="B19" s="5">
        <v>27.4</v>
      </c>
      <c r="C19" s="5">
        <v>172.5</v>
      </c>
      <c r="D19" s="5">
        <v>158.9</v>
      </c>
      <c r="E19" s="5">
        <v>80.6</v>
      </c>
      <c r="F19" s="5">
        <v>110.6</v>
      </c>
      <c r="G19" s="5">
        <v>170.9</v>
      </c>
      <c r="H19" s="5">
        <v>88.5</v>
      </c>
      <c r="I19" s="5">
        <v>0</v>
      </c>
      <c r="J19" s="5">
        <v>0</v>
      </c>
      <c r="K19" s="5">
        <v>0</v>
      </c>
      <c r="L19" s="5">
        <v>0</v>
      </c>
      <c r="M19" s="5">
        <v>9.1</v>
      </c>
      <c r="N19" s="5">
        <v>818.5</v>
      </c>
      <c r="O19" s="8">
        <v>91</v>
      </c>
      <c r="P19" s="17">
        <v>1202.8</v>
      </c>
    </row>
    <row r="20" spans="1:16" ht="18" customHeight="1">
      <c r="A20" s="3">
        <v>29536</v>
      </c>
      <c r="B20" s="5">
        <v>24.5</v>
      </c>
      <c r="C20" s="5">
        <v>188.3</v>
      </c>
      <c r="D20" s="5">
        <v>192</v>
      </c>
      <c r="E20" s="5">
        <v>242.9</v>
      </c>
      <c r="F20" s="5">
        <v>190.8</v>
      </c>
      <c r="G20" s="5">
        <v>147.3</v>
      </c>
      <c r="H20" s="5">
        <v>112</v>
      </c>
      <c r="I20" s="5">
        <v>19.6</v>
      </c>
      <c r="J20" s="5">
        <v>72.6</v>
      </c>
      <c r="K20" s="5">
        <v>0</v>
      </c>
      <c r="L20" s="5">
        <v>0</v>
      </c>
      <c r="M20" s="5">
        <v>0</v>
      </c>
      <c r="N20" s="5">
        <v>1190</v>
      </c>
      <c r="O20" s="8">
        <v>115</v>
      </c>
      <c r="P20" s="17">
        <v>1202.8</v>
      </c>
    </row>
    <row r="21" spans="1:16" ht="18" customHeight="1">
      <c r="A21" s="3">
        <v>29901</v>
      </c>
      <c r="B21" s="5">
        <v>39.5</v>
      </c>
      <c r="C21" s="5">
        <v>164.2</v>
      </c>
      <c r="D21" s="5">
        <v>97.8</v>
      </c>
      <c r="E21" s="5">
        <v>221.5</v>
      </c>
      <c r="F21" s="5">
        <v>143.7</v>
      </c>
      <c r="G21" s="5">
        <v>176.6</v>
      </c>
      <c r="H21" s="5">
        <v>56.8</v>
      </c>
      <c r="I21" s="5">
        <v>46.7</v>
      </c>
      <c r="J21" s="5">
        <v>8.3</v>
      </c>
      <c r="K21" s="5">
        <v>0</v>
      </c>
      <c r="L21" s="5">
        <v>0</v>
      </c>
      <c r="M21" s="5">
        <v>0</v>
      </c>
      <c r="N21" s="5">
        <v>955.1</v>
      </c>
      <c r="O21" s="8">
        <v>85</v>
      </c>
      <c r="P21" s="17">
        <v>1202.8</v>
      </c>
    </row>
    <row r="22" spans="1:16" ht="18" customHeight="1">
      <c r="A22" s="3">
        <v>30266</v>
      </c>
      <c r="B22" s="5">
        <v>62.3</v>
      </c>
      <c r="C22" s="5">
        <v>184.4</v>
      </c>
      <c r="D22" s="5">
        <v>147.5</v>
      </c>
      <c r="E22" s="5">
        <v>189.7</v>
      </c>
      <c r="F22" s="5">
        <v>85.5</v>
      </c>
      <c r="G22" s="5">
        <v>259</v>
      </c>
      <c r="H22" s="5">
        <v>69.8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999.2</v>
      </c>
      <c r="O22" s="8">
        <v>101</v>
      </c>
      <c r="P22" s="17">
        <v>1202.8</v>
      </c>
    </row>
    <row r="23" spans="1:16" ht="18" customHeight="1">
      <c r="A23" s="3">
        <v>30631</v>
      </c>
      <c r="B23" s="5">
        <v>0</v>
      </c>
      <c r="C23" s="5">
        <v>54.4</v>
      </c>
      <c r="D23" s="5">
        <v>180.9</v>
      </c>
      <c r="E23" s="5">
        <v>135.7</v>
      </c>
      <c r="F23" s="5">
        <v>170.5</v>
      </c>
      <c r="G23" s="5">
        <v>351.5</v>
      </c>
      <c r="H23" s="5">
        <v>268.3</v>
      </c>
      <c r="I23" s="5">
        <v>75.2</v>
      </c>
      <c r="J23" s="5">
        <v>9.1</v>
      </c>
      <c r="K23" s="5">
        <v>0</v>
      </c>
      <c r="L23" s="5">
        <v>38.3</v>
      </c>
      <c r="M23" s="5">
        <v>0.5</v>
      </c>
      <c r="N23" s="5">
        <v>1284.4</v>
      </c>
      <c r="O23" s="8">
        <v>115</v>
      </c>
      <c r="P23" s="17">
        <v>1202.8</v>
      </c>
    </row>
    <row r="24" spans="1:16" ht="18" customHeight="1">
      <c r="A24" s="3">
        <v>30997</v>
      </c>
      <c r="B24" s="5">
        <v>17.7</v>
      </c>
      <c r="C24" s="5">
        <v>88.8</v>
      </c>
      <c r="D24" s="5">
        <v>162.7</v>
      </c>
      <c r="E24" s="5">
        <v>85.5</v>
      </c>
      <c r="F24" s="5">
        <v>196.9</v>
      </c>
      <c r="G24" s="5">
        <v>155.2</v>
      </c>
      <c r="H24" s="5">
        <v>175.7</v>
      </c>
      <c r="I24" s="5">
        <v>1</v>
      </c>
      <c r="J24" s="5">
        <v>0.5</v>
      </c>
      <c r="K24" s="5">
        <v>7.4</v>
      </c>
      <c r="L24" s="5">
        <v>0</v>
      </c>
      <c r="M24" s="5">
        <v>35</v>
      </c>
      <c r="N24" s="5">
        <v>926.4</v>
      </c>
      <c r="O24" s="8">
        <v>95</v>
      </c>
      <c r="P24" s="17">
        <v>1202.8</v>
      </c>
    </row>
    <row r="25" spans="1:16" ht="18" customHeight="1">
      <c r="A25" s="3">
        <v>31362</v>
      </c>
      <c r="B25" s="5">
        <v>27.8</v>
      </c>
      <c r="C25" s="5">
        <v>178.5</v>
      </c>
      <c r="D25" s="5">
        <v>139.2</v>
      </c>
      <c r="E25" s="5">
        <v>104.5</v>
      </c>
      <c r="F25" s="5">
        <v>304.6</v>
      </c>
      <c r="G25" s="5">
        <v>181.8</v>
      </c>
      <c r="H25" s="5">
        <v>143.5</v>
      </c>
      <c r="I25" s="5">
        <v>163.9</v>
      </c>
      <c r="J25" s="5">
        <v>0</v>
      </c>
      <c r="K25" s="5">
        <v>0</v>
      </c>
      <c r="L25" s="5">
        <v>0</v>
      </c>
      <c r="M25" s="5">
        <v>0</v>
      </c>
      <c r="N25" s="5">
        <v>1243.8</v>
      </c>
      <c r="O25" s="8">
        <v>127</v>
      </c>
      <c r="P25" s="17">
        <v>1202.8</v>
      </c>
    </row>
    <row r="26" spans="1:16" ht="18" customHeight="1">
      <c r="A26" s="3">
        <v>31727</v>
      </c>
      <c r="B26" s="5">
        <v>33.9</v>
      </c>
      <c r="C26" s="5">
        <v>237</v>
      </c>
      <c r="D26" s="5">
        <v>208.4</v>
      </c>
      <c r="E26" s="5">
        <v>149.5</v>
      </c>
      <c r="F26" s="5">
        <v>171.8</v>
      </c>
      <c r="G26" s="5">
        <v>233.4</v>
      </c>
      <c r="H26" s="5">
        <v>107.5</v>
      </c>
      <c r="I26" s="5">
        <v>62.7</v>
      </c>
      <c r="J26" s="6">
        <v>0</v>
      </c>
      <c r="K26" s="6">
        <v>0</v>
      </c>
      <c r="L26" s="6">
        <v>0</v>
      </c>
      <c r="M26" s="6">
        <v>0</v>
      </c>
      <c r="N26" s="6">
        <f>SUM(B26:M26)</f>
        <v>1204.2</v>
      </c>
      <c r="O26" s="7">
        <v>104</v>
      </c>
      <c r="P26" s="17">
        <v>1202.8</v>
      </c>
    </row>
    <row r="27" spans="1:16" ht="18" customHeight="1">
      <c r="A27" s="3">
        <v>32092</v>
      </c>
      <c r="B27" s="5">
        <v>27.5</v>
      </c>
      <c r="C27" s="5">
        <v>65.7</v>
      </c>
      <c r="D27" s="5">
        <v>157.7</v>
      </c>
      <c r="E27" s="5">
        <v>100.1</v>
      </c>
      <c r="F27" s="5">
        <v>455.4</v>
      </c>
      <c r="G27" s="5">
        <v>285.6</v>
      </c>
      <c r="H27" s="5">
        <v>65.7</v>
      </c>
      <c r="I27" s="5">
        <v>26.3</v>
      </c>
      <c r="J27" s="5">
        <v>0</v>
      </c>
      <c r="K27" s="5">
        <v>0</v>
      </c>
      <c r="L27" s="5">
        <v>0</v>
      </c>
      <c r="M27" s="5">
        <v>0</v>
      </c>
      <c r="N27" s="5">
        <v>1184</v>
      </c>
      <c r="O27" s="8">
        <v>102</v>
      </c>
      <c r="P27" s="17">
        <v>1202.8</v>
      </c>
    </row>
    <row r="28" spans="1:16" ht="18" customHeight="1">
      <c r="A28" s="3">
        <v>32458</v>
      </c>
      <c r="B28" s="5">
        <v>129</v>
      </c>
      <c r="C28" s="5">
        <v>154.9</v>
      </c>
      <c r="D28" s="5">
        <v>281.8</v>
      </c>
      <c r="E28" s="5">
        <v>241.6</v>
      </c>
      <c r="F28" s="5">
        <v>113.2</v>
      </c>
      <c r="G28" s="5">
        <v>146.8</v>
      </c>
      <c r="H28" s="5">
        <v>121.5</v>
      </c>
      <c r="I28" s="5">
        <v>55.1</v>
      </c>
      <c r="J28" s="5">
        <v>0.6</v>
      </c>
      <c r="K28" s="5">
        <v>121.5</v>
      </c>
      <c r="L28" s="5">
        <v>0</v>
      </c>
      <c r="M28" s="5">
        <v>2.7</v>
      </c>
      <c r="N28" s="5">
        <v>1368.7</v>
      </c>
      <c r="O28" s="8">
        <v>143</v>
      </c>
      <c r="P28" s="17">
        <v>1202.8</v>
      </c>
    </row>
    <row r="29" spans="1:16" ht="18" customHeight="1">
      <c r="A29" s="3">
        <v>32823</v>
      </c>
      <c r="B29" s="5">
        <v>6.7</v>
      </c>
      <c r="C29" s="5">
        <v>170</v>
      </c>
      <c r="D29" s="5">
        <v>145</v>
      </c>
      <c r="E29" s="5">
        <v>210.7</v>
      </c>
      <c r="F29" s="5">
        <v>166.7</v>
      </c>
      <c r="G29" s="5">
        <v>222.3</v>
      </c>
      <c r="H29" s="5">
        <v>195</v>
      </c>
      <c r="I29" s="5">
        <v>6.5</v>
      </c>
      <c r="J29" s="5">
        <v>0</v>
      </c>
      <c r="K29" s="5">
        <v>2.8</v>
      </c>
      <c r="L29" s="5">
        <v>13.6</v>
      </c>
      <c r="M29" s="5">
        <v>9.1</v>
      </c>
      <c r="N29" s="5">
        <v>1148.4</v>
      </c>
      <c r="O29" s="8">
        <v>105</v>
      </c>
      <c r="P29" s="17">
        <v>1202.8</v>
      </c>
    </row>
    <row r="30" spans="1:16" ht="18" customHeight="1">
      <c r="A30" s="3">
        <v>33188</v>
      </c>
      <c r="B30" s="5">
        <v>132.9</v>
      </c>
      <c r="C30" s="5">
        <v>357.8</v>
      </c>
      <c r="D30" s="5">
        <v>158.3</v>
      </c>
      <c r="E30" s="5">
        <v>149.2</v>
      </c>
      <c r="F30" s="5">
        <v>189.1</v>
      </c>
      <c r="G30" s="5">
        <v>144.6</v>
      </c>
      <c r="H30" s="5">
        <v>98.9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>SUM(B30:M30)</f>
        <v>1230.8000000000002</v>
      </c>
      <c r="O30" s="8">
        <v>102</v>
      </c>
      <c r="P30" s="17">
        <v>1202.8</v>
      </c>
    </row>
    <row r="31" spans="1:16" ht="18" customHeight="1">
      <c r="A31" s="3">
        <v>33553</v>
      </c>
      <c r="B31" s="6" t="s">
        <v>15</v>
      </c>
      <c r="C31" s="6" t="s">
        <v>15</v>
      </c>
      <c r="D31" s="6" t="s">
        <v>15</v>
      </c>
      <c r="E31" s="6" t="s">
        <v>15</v>
      </c>
      <c r="F31" s="6">
        <v>339.1</v>
      </c>
      <c r="G31" s="6" t="s">
        <v>15</v>
      </c>
      <c r="H31" s="6" t="s">
        <v>15</v>
      </c>
      <c r="I31" s="6" t="s">
        <v>15</v>
      </c>
      <c r="J31" s="6" t="s">
        <v>15</v>
      </c>
      <c r="K31" s="6" t="s">
        <v>15</v>
      </c>
      <c r="L31" s="6" t="s">
        <v>15</v>
      </c>
      <c r="M31" s="6" t="s">
        <v>15</v>
      </c>
      <c r="N31" s="6" t="s">
        <v>15</v>
      </c>
      <c r="O31" s="7" t="s">
        <v>15</v>
      </c>
      <c r="P31" s="17">
        <v>1202.8</v>
      </c>
    </row>
    <row r="32" spans="1:16" ht="18" customHeight="1">
      <c r="A32" s="3">
        <v>33919</v>
      </c>
      <c r="B32" s="6">
        <v>8.5</v>
      </c>
      <c r="C32" s="6">
        <v>30.2</v>
      </c>
      <c r="D32" s="6">
        <v>57.6</v>
      </c>
      <c r="E32" s="6">
        <v>326</v>
      </c>
      <c r="F32" s="6">
        <v>138.6</v>
      </c>
      <c r="G32" s="6">
        <v>287</v>
      </c>
      <c r="H32" s="6">
        <v>179.2</v>
      </c>
      <c r="I32" s="6">
        <v>0</v>
      </c>
      <c r="J32" s="6">
        <v>76</v>
      </c>
      <c r="K32" s="6">
        <v>0.5</v>
      </c>
      <c r="L32" s="6">
        <v>0</v>
      </c>
      <c r="M32" s="6">
        <v>0.8</v>
      </c>
      <c r="N32" s="6">
        <v>1104.4</v>
      </c>
      <c r="O32" s="7">
        <v>91</v>
      </c>
      <c r="P32" s="17">
        <v>1202.8</v>
      </c>
    </row>
    <row r="33" spans="1:16" ht="18" customHeight="1">
      <c r="A33" s="3">
        <v>34284</v>
      </c>
      <c r="B33" s="6">
        <v>14.8</v>
      </c>
      <c r="C33" s="6">
        <v>115</v>
      </c>
      <c r="D33" s="6">
        <v>83.2</v>
      </c>
      <c r="E33" s="6">
        <v>171.2</v>
      </c>
      <c r="F33" s="6">
        <v>151.5</v>
      </c>
      <c r="G33" s="6">
        <v>161.5</v>
      </c>
      <c r="H33" s="6">
        <v>74</v>
      </c>
      <c r="I33" s="6">
        <v>0</v>
      </c>
      <c r="J33" s="6">
        <v>0</v>
      </c>
      <c r="K33" s="6">
        <v>0</v>
      </c>
      <c r="L33" s="6">
        <v>0</v>
      </c>
      <c r="M33" s="6">
        <v>136.2</v>
      </c>
      <c r="N33" s="6">
        <v>907.4</v>
      </c>
      <c r="O33" s="7">
        <v>84</v>
      </c>
      <c r="P33" s="17">
        <v>1202.8</v>
      </c>
    </row>
    <row r="34" spans="1:16" ht="18" customHeight="1">
      <c r="A34" s="3">
        <v>34649</v>
      </c>
      <c r="B34" s="6">
        <v>22.8</v>
      </c>
      <c r="C34" s="6">
        <v>212.6</v>
      </c>
      <c r="D34" s="6">
        <v>160.3</v>
      </c>
      <c r="E34" s="6">
        <v>225.2</v>
      </c>
      <c r="F34" s="6">
        <v>328</v>
      </c>
      <c r="G34" s="6">
        <v>182.4</v>
      </c>
      <c r="H34" s="6">
        <v>53.5</v>
      </c>
      <c r="I34" s="6">
        <v>51.2</v>
      </c>
      <c r="J34" s="6">
        <v>27.4</v>
      </c>
      <c r="K34" s="6">
        <v>0</v>
      </c>
      <c r="L34" s="6">
        <v>0</v>
      </c>
      <c r="M34" s="6">
        <v>0.5</v>
      </c>
      <c r="N34" s="6">
        <v>1263.9</v>
      </c>
      <c r="O34" s="7">
        <v>103</v>
      </c>
      <c r="P34" s="17">
        <v>1202.8</v>
      </c>
    </row>
    <row r="35" spans="1:16" s="16" customFormat="1" ht="18" customHeight="1">
      <c r="A35" s="3">
        <v>35014</v>
      </c>
      <c r="B35" s="9">
        <v>57.3</v>
      </c>
      <c r="C35" s="9">
        <v>152.7</v>
      </c>
      <c r="D35" s="9">
        <v>117.6</v>
      </c>
      <c r="E35" s="9">
        <v>208.7</v>
      </c>
      <c r="F35" s="9">
        <v>382.5</v>
      </c>
      <c r="G35" s="9">
        <v>221.1</v>
      </c>
      <c r="H35" s="9">
        <v>116.9</v>
      </c>
      <c r="I35" s="9">
        <v>26.5</v>
      </c>
      <c r="J35" s="9">
        <v>0</v>
      </c>
      <c r="K35" s="9">
        <v>0</v>
      </c>
      <c r="L35" s="9">
        <v>31.7</v>
      </c>
      <c r="M35" s="9">
        <v>21.6</v>
      </c>
      <c r="N35" s="6">
        <f>SUM(B35:M35)</f>
        <v>1336.6</v>
      </c>
      <c r="O35" s="7">
        <v>109</v>
      </c>
      <c r="P35" s="17">
        <v>1202.8</v>
      </c>
    </row>
    <row r="36" spans="1:16" ht="18" customHeight="1">
      <c r="A36" s="3">
        <v>35380</v>
      </c>
      <c r="B36" s="5">
        <v>43.7</v>
      </c>
      <c r="C36" s="5">
        <v>120.1</v>
      </c>
      <c r="D36" s="5">
        <v>144.1</v>
      </c>
      <c r="E36" s="5">
        <v>191.7</v>
      </c>
      <c r="F36" s="5">
        <v>263.9</v>
      </c>
      <c r="G36" s="5">
        <v>258</v>
      </c>
      <c r="H36" s="5">
        <v>72.3</v>
      </c>
      <c r="I36" s="5">
        <v>93.2</v>
      </c>
      <c r="J36" s="5">
        <v>0</v>
      </c>
      <c r="K36" s="5">
        <v>0</v>
      </c>
      <c r="L36" s="5">
        <v>0</v>
      </c>
      <c r="M36" s="5">
        <v>38.5</v>
      </c>
      <c r="N36" s="5">
        <v>1225.5</v>
      </c>
      <c r="O36" s="8">
        <v>125</v>
      </c>
      <c r="P36" s="17">
        <v>1202.8</v>
      </c>
    </row>
    <row r="37" spans="1:16" ht="18" customHeight="1">
      <c r="A37" s="3">
        <v>35745</v>
      </c>
      <c r="B37" s="5">
        <v>50.65</v>
      </c>
      <c r="C37" s="5">
        <v>76.2</v>
      </c>
      <c r="D37" s="5">
        <v>35.5</v>
      </c>
      <c r="E37" s="5">
        <v>240.2</v>
      </c>
      <c r="F37" s="5">
        <v>153.9</v>
      </c>
      <c r="G37" s="5">
        <v>206.3</v>
      </c>
      <c r="H37" s="5">
        <v>60.1</v>
      </c>
      <c r="I37" s="5">
        <v>1.2</v>
      </c>
      <c r="J37" s="5">
        <v>0</v>
      </c>
      <c r="K37" s="5">
        <v>0</v>
      </c>
      <c r="L37" s="5">
        <v>0</v>
      </c>
      <c r="M37" s="5">
        <v>0</v>
      </c>
      <c r="N37" s="5">
        <v>824.05</v>
      </c>
      <c r="O37" s="7">
        <v>92</v>
      </c>
      <c r="P37" s="17">
        <v>1202.8</v>
      </c>
    </row>
    <row r="38" spans="1:16" ht="18" customHeight="1">
      <c r="A38" s="3">
        <v>36110</v>
      </c>
      <c r="B38" s="5">
        <v>0.9</v>
      </c>
      <c r="C38" s="5">
        <v>127.9</v>
      </c>
      <c r="D38" s="5">
        <v>98.7</v>
      </c>
      <c r="E38" s="5">
        <v>171.7</v>
      </c>
      <c r="F38" s="5">
        <v>259.1</v>
      </c>
      <c r="G38" s="5">
        <v>151.4</v>
      </c>
      <c r="H38" s="5">
        <v>22.2</v>
      </c>
      <c r="I38" s="5">
        <v>43.3</v>
      </c>
      <c r="J38" s="5">
        <v>0</v>
      </c>
      <c r="K38" s="5">
        <v>0</v>
      </c>
      <c r="L38" s="5">
        <v>39</v>
      </c>
      <c r="M38" s="5">
        <v>19.5</v>
      </c>
      <c r="N38" s="5">
        <v>933.7</v>
      </c>
      <c r="O38" s="8">
        <v>82</v>
      </c>
      <c r="P38" s="17">
        <v>1202.8</v>
      </c>
    </row>
    <row r="39" spans="1:16" ht="18" customHeight="1">
      <c r="A39" s="3">
        <v>36475</v>
      </c>
      <c r="B39" s="5">
        <v>69.2</v>
      </c>
      <c r="C39" s="5">
        <v>243.2</v>
      </c>
      <c r="D39" s="5">
        <v>107.3</v>
      </c>
      <c r="E39" s="5">
        <v>128.4</v>
      </c>
      <c r="F39" s="5">
        <v>263.7</v>
      </c>
      <c r="G39" s="5">
        <v>333.7</v>
      </c>
      <c r="H39" s="5">
        <v>107.6</v>
      </c>
      <c r="I39" s="5">
        <v>0</v>
      </c>
      <c r="J39" s="5">
        <v>2.6</v>
      </c>
      <c r="K39" s="5">
        <v>0</v>
      </c>
      <c r="L39" s="5">
        <v>13.2</v>
      </c>
      <c r="M39" s="5">
        <v>44.5</v>
      </c>
      <c r="N39" s="5">
        <v>1313.4</v>
      </c>
      <c r="O39" s="8">
        <v>127</v>
      </c>
      <c r="P39" s="17">
        <v>1202.8</v>
      </c>
    </row>
    <row r="40" spans="1:16" ht="18" customHeight="1">
      <c r="A40" s="3">
        <v>36841</v>
      </c>
      <c r="B40" s="5">
        <v>112.1</v>
      </c>
      <c r="C40" s="5">
        <v>211.8</v>
      </c>
      <c r="D40" s="5">
        <v>106</v>
      </c>
      <c r="E40" s="5">
        <v>90</v>
      </c>
      <c r="F40" s="5">
        <v>221.4</v>
      </c>
      <c r="G40" s="5">
        <v>160.1</v>
      </c>
      <c r="H40" s="5">
        <v>127.8</v>
      </c>
      <c r="I40" s="5">
        <v>3.5</v>
      </c>
      <c r="J40" s="5">
        <v>16.1</v>
      </c>
      <c r="K40" s="5">
        <v>7.5</v>
      </c>
      <c r="L40" s="5">
        <v>0</v>
      </c>
      <c r="M40" s="5">
        <v>83.5</v>
      </c>
      <c r="N40" s="5">
        <v>1139.8</v>
      </c>
      <c r="O40" s="8">
        <v>120</v>
      </c>
      <c r="P40" s="17">
        <v>1202.8</v>
      </c>
    </row>
    <row r="41" spans="1:16" ht="18" customHeight="1">
      <c r="A41" s="3">
        <v>37206</v>
      </c>
      <c r="B41" s="5">
        <v>0.5</v>
      </c>
      <c r="C41" s="5">
        <v>259.6</v>
      </c>
      <c r="D41" s="5">
        <v>111</v>
      </c>
      <c r="E41" s="5">
        <v>282.7</v>
      </c>
      <c r="F41" s="5">
        <v>429.8</v>
      </c>
      <c r="G41" s="5">
        <v>283.5</v>
      </c>
      <c r="H41" s="5">
        <v>127.9</v>
      </c>
      <c r="I41" s="5">
        <v>6</v>
      </c>
      <c r="J41" s="5">
        <v>0</v>
      </c>
      <c r="K41" s="5">
        <v>0</v>
      </c>
      <c r="L41" s="5">
        <v>0</v>
      </c>
      <c r="M41" s="5">
        <v>0</v>
      </c>
      <c r="N41" s="5">
        <v>1501</v>
      </c>
      <c r="O41" s="8">
        <v>108</v>
      </c>
      <c r="P41" s="17">
        <v>1202.8</v>
      </c>
    </row>
    <row r="42" spans="1:16" ht="18" customHeight="1">
      <c r="A42" s="3">
        <v>37571</v>
      </c>
      <c r="B42" s="5">
        <v>40.5</v>
      </c>
      <c r="C42" s="5">
        <v>281</v>
      </c>
      <c r="D42" s="5">
        <v>156.6</v>
      </c>
      <c r="E42" s="5">
        <v>92.6</v>
      </c>
      <c r="F42" s="5">
        <v>235.7</v>
      </c>
      <c r="G42" s="5">
        <v>341.5</v>
      </c>
      <c r="H42" s="5">
        <v>83.8</v>
      </c>
      <c r="I42" s="5">
        <v>198</v>
      </c>
      <c r="J42" s="5">
        <v>83</v>
      </c>
      <c r="K42" s="5">
        <v>25.6</v>
      </c>
      <c r="L42" s="5">
        <v>0</v>
      </c>
      <c r="M42" s="5">
        <v>24.5</v>
      </c>
      <c r="N42" s="5">
        <v>1562.8</v>
      </c>
      <c r="O42" s="8">
        <v>109</v>
      </c>
      <c r="P42" s="17">
        <v>1202.8</v>
      </c>
    </row>
    <row r="43" spans="1:16" ht="18" customHeight="1">
      <c r="A43" s="3">
        <v>37936</v>
      </c>
      <c r="B43" s="5">
        <v>34.8</v>
      </c>
      <c r="C43" s="5">
        <v>115</v>
      </c>
      <c r="D43" s="5">
        <v>193.4</v>
      </c>
      <c r="E43" s="5">
        <v>61.5</v>
      </c>
      <c r="F43" s="5">
        <v>167</v>
      </c>
      <c r="G43" s="5">
        <v>240</v>
      </c>
      <c r="H43" s="5">
        <v>38</v>
      </c>
      <c r="I43" s="5">
        <v>3.5</v>
      </c>
      <c r="J43" s="5">
        <v>0</v>
      </c>
      <c r="K43" s="5">
        <v>2</v>
      </c>
      <c r="L43" s="5">
        <v>0.5</v>
      </c>
      <c r="M43" s="5">
        <v>0</v>
      </c>
      <c r="N43" s="5">
        <v>855.7</v>
      </c>
      <c r="O43" s="8">
        <v>82</v>
      </c>
      <c r="P43" s="17">
        <v>1202.8</v>
      </c>
    </row>
    <row r="44" spans="1:16" ht="18" customHeight="1">
      <c r="A44" s="3">
        <v>38302</v>
      </c>
      <c r="B44" s="5">
        <v>15</v>
      </c>
      <c r="C44" s="5">
        <v>239.5</v>
      </c>
      <c r="D44" s="5">
        <v>216.2</v>
      </c>
      <c r="E44" s="5">
        <v>269.2</v>
      </c>
      <c r="F44" s="5">
        <v>154.2</v>
      </c>
      <c r="G44" s="5">
        <v>292.2</v>
      </c>
      <c r="H44" s="5">
        <v>25.5</v>
      </c>
      <c r="I44" s="5">
        <v>21.3</v>
      </c>
      <c r="J44" s="5">
        <v>0</v>
      </c>
      <c r="K44" s="5">
        <v>0</v>
      </c>
      <c r="L44" s="5">
        <v>0</v>
      </c>
      <c r="M44" s="5">
        <v>29</v>
      </c>
      <c r="N44" s="5">
        <f>SUM(B44:M44)</f>
        <v>1262.1</v>
      </c>
      <c r="O44" s="8">
        <v>105</v>
      </c>
      <c r="P44" s="17">
        <v>1202.8</v>
      </c>
    </row>
    <row r="45" spans="1:16" ht="18" customHeight="1">
      <c r="A45" s="3">
        <v>38667</v>
      </c>
      <c r="B45" s="5">
        <v>53.8</v>
      </c>
      <c r="C45" s="5">
        <v>66.5</v>
      </c>
      <c r="D45" s="5">
        <v>203.4</v>
      </c>
      <c r="E45" s="5">
        <v>262.3</v>
      </c>
      <c r="F45" s="5">
        <v>321.4</v>
      </c>
      <c r="G45" s="5">
        <v>462.9</v>
      </c>
      <c r="H45" s="5">
        <v>111.9</v>
      </c>
      <c r="I45" s="5">
        <v>53.7</v>
      </c>
      <c r="J45" s="5">
        <v>13.1</v>
      </c>
      <c r="K45" s="5">
        <v>0</v>
      </c>
      <c r="L45" s="5">
        <v>0</v>
      </c>
      <c r="M45" s="5">
        <v>33.2</v>
      </c>
      <c r="N45" s="5">
        <v>1582.2</v>
      </c>
      <c r="O45" s="8">
        <v>111</v>
      </c>
      <c r="P45" s="17">
        <v>1202.8</v>
      </c>
    </row>
    <row r="46" spans="1:16" ht="18" customHeight="1">
      <c r="A46" s="3">
        <v>39032</v>
      </c>
      <c r="B46" s="6">
        <v>98</v>
      </c>
      <c r="C46" s="6">
        <v>243.5</v>
      </c>
      <c r="D46" s="6">
        <v>118</v>
      </c>
      <c r="E46" s="6">
        <v>217</v>
      </c>
      <c r="F46" s="6">
        <v>333</v>
      </c>
      <c r="G46" s="6">
        <v>211.7</v>
      </c>
      <c r="H46" s="6">
        <v>117.8</v>
      </c>
      <c r="I46" s="6">
        <v>3.5</v>
      </c>
      <c r="J46" s="6">
        <v>0</v>
      </c>
      <c r="K46" s="6">
        <v>0</v>
      </c>
      <c r="L46" s="6">
        <v>0</v>
      </c>
      <c r="M46" s="6">
        <v>1.5</v>
      </c>
      <c r="N46" s="5">
        <v>1344</v>
      </c>
      <c r="O46" s="8">
        <v>93</v>
      </c>
      <c r="P46" s="17">
        <v>1202.8</v>
      </c>
    </row>
    <row r="47" spans="1:16" ht="18" customHeight="1">
      <c r="A47" s="3">
        <v>39397</v>
      </c>
      <c r="B47" s="5">
        <v>65</v>
      </c>
      <c r="C47" s="5">
        <v>270.5</v>
      </c>
      <c r="D47" s="5">
        <v>136</v>
      </c>
      <c r="E47" s="5">
        <v>124</v>
      </c>
      <c r="F47" s="5">
        <v>136</v>
      </c>
      <c r="G47" s="5">
        <v>185.5</v>
      </c>
      <c r="H47" s="5">
        <v>96.5</v>
      </c>
      <c r="I47" s="5">
        <v>43</v>
      </c>
      <c r="J47" s="5">
        <v>0</v>
      </c>
      <c r="K47" s="5">
        <v>11</v>
      </c>
      <c r="L47" s="5">
        <v>11</v>
      </c>
      <c r="M47" s="5">
        <v>0</v>
      </c>
      <c r="N47" s="5">
        <v>1078.5</v>
      </c>
      <c r="O47" s="8">
        <v>95</v>
      </c>
      <c r="P47" s="17">
        <v>1202.8</v>
      </c>
    </row>
    <row r="48" spans="1:16" ht="18" customHeight="1">
      <c r="A48" s="3">
        <v>39763</v>
      </c>
      <c r="B48" s="5">
        <v>13.3</v>
      </c>
      <c r="C48" s="5">
        <v>97.7</v>
      </c>
      <c r="D48" s="5">
        <v>90</v>
      </c>
      <c r="E48" s="5">
        <v>200.6</v>
      </c>
      <c r="F48" s="5">
        <v>219.5</v>
      </c>
      <c r="G48" s="5">
        <v>182.1</v>
      </c>
      <c r="H48" s="5">
        <v>194.5</v>
      </c>
      <c r="I48" s="5">
        <v>87.8</v>
      </c>
      <c r="J48" s="5">
        <v>6</v>
      </c>
      <c r="K48" s="5">
        <v>0</v>
      </c>
      <c r="L48" s="5">
        <v>0</v>
      </c>
      <c r="M48" s="5">
        <v>26.3</v>
      </c>
      <c r="N48" s="5">
        <v>1117.8</v>
      </c>
      <c r="O48" s="8">
        <v>118</v>
      </c>
      <c r="P48" s="17">
        <v>1202.8</v>
      </c>
    </row>
    <row r="49" spans="1:16" ht="18" customHeight="1">
      <c r="A49" s="3">
        <v>40128</v>
      </c>
      <c r="B49" s="5">
        <v>41.9</v>
      </c>
      <c r="C49" s="5">
        <v>189.9</v>
      </c>
      <c r="D49" s="5">
        <v>179.3</v>
      </c>
      <c r="E49" s="5">
        <v>115.2</v>
      </c>
      <c r="F49" s="5">
        <v>83.1</v>
      </c>
      <c r="G49" s="5">
        <v>228.3</v>
      </c>
      <c r="H49" s="5">
        <v>91.7</v>
      </c>
      <c r="I49" s="5">
        <v>0</v>
      </c>
      <c r="J49" s="5">
        <v>3</v>
      </c>
      <c r="K49" s="5">
        <v>0</v>
      </c>
      <c r="L49" s="5">
        <v>0</v>
      </c>
      <c r="M49" s="5">
        <v>20.2</v>
      </c>
      <c r="N49" s="5">
        <v>952.6</v>
      </c>
      <c r="O49" s="8">
        <v>107</v>
      </c>
      <c r="P49" s="17">
        <v>1202.8</v>
      </c>
    </row>
    <row r="50" spans="1:16" ht="18" customHeight="1">
      <c r="A50" s="3">
        <v>40493</v>
      </c>
      <c r="B50" s="5">
        <v>17.5</v>
      </c>
      <c r="C50" s="5">
        <v>21.2</v>
      </c>
      <c r="D50" s="5">
        <v>68.8</v>
      </c>
      <c r="E50" s="5">
        <v>168.5</v>
      </c>
      <c r="F50" s="5">
        <v>500.9</v>
      </c>
      <c r="G50" s="5">
        <v>304.2</v>
      </c>
      <c r="H50" s="5">
        <v>132.1</v>
      </c>
      <c r="I50" s="5">
        <v>0</v>
      </c>
      <c r="J50" s="5">
        <v>8.1</v>
      </c>
      <c r="K50" s="5">
        <v>7.7</v>
      </c>
      <c r="L50" s="5">
        <v>0</v>
      </c>
      <c r="M50" s="5">
        <v>61.4</v>
      </c>
      <c r="N50" s="5">
        <v>1290.4</v>
      </c>
      <c r="O50" s="8">
        <v>121</v>
      </c>
      <c r="P50" s="17">
        <v>1202.8</v>
      </c>
    </row>
    <row r="51" spans="1:16" ht="18" customHeight="1">
      <c r="A51" s="3">
        <v>40858</v>
      </c>
      <c r="B51" s="5">
        <v>119.39999999999999</v>
      </c>
      <c r="C51" s="5">
        <v>170.79999999999998</v>
      </c>
      <c r="D51" s="5">
        <v>177.80000000000004</v>
      </c>
      <c r="E51" s="5">
        <v>287.3</v>
      </c>
      <c r="F51" s="5">
        <v>390.09999999999997</v>
      </c>
      <c r="G51" s="5">
        <v>344.4</v>
      </c>
      <c r="H51" s="5">
        <v>83.3</v>
      </c>
      <c r="I51" s="5">
        <v>19.2</v>
      </c>
      <c r="J51" s="5">
        <v>0</v>
      </c>
      <c r="K51" s="5">
        <v>12.100000000000001</v>
      </c>
      <c r="L51" s="5">
        <v>0</v>
      </c>
      <c r="M51" s="5">
        <v>11.8</v>
      </c>
      <c r="N51" s="5">
        <v>1616.1999999999996</v>
      </c>
      <c r="O51" s="8">
        <v>132</v>
      </c>
      <c r="P51" s="17">
        <v>1202.8</v>
      </c>
    </row>
    <row r="52" spans="1:16" ht="18" customHeight="1">
      <c r="A52" s="3">
        <v>41224</v>
      </c>
      <c r="B52" s="5">
        <v>43.1</v>
      </c>
      <c r="C52" s="5">
        <v>137.3</v>
      </c>
      <c r="D52" s="5">
        <v>86.10000000000001</v>
      </c>
      <c r="E52" s="5">
        <v>157.39999999999998</v>
      </c>
      <c r="F52" s="5">
        <v>157.29999999999998</v>
      </c>
      <c r="G52" s="5">
        <v>217.3</v>
      </c>
      <c r="H52" s="5">
        <v>30.099999999999994</v>
      </c>
      <c r="I52" s="5">
        <v>36.7</v>
      </c>
      <c r="J52" s="5">
        <v>22</v>
      </c>
      <c r="K52" s="5">
        <v>38</v>
      </c>
      <c r="L52" s="5">
        <v>27.1</v>
      </c>
      <c r="M52" s="5">
        <v>71</v>
      </c>
      <c r="N52" s="5">
        <v>1023.4000000000001</v>
      </c>
      <c r="O52" s="8">
        <v>126</v>
      </c>
      <c r="P52" s="17">
        <v>1202.8</v>
      </c>
    </row>
    <row r="53" spans="1:16" ht="18" customHeight="1">
      <c r="A53" s="3">
        <v>41589</v>
      </c>
      <c r="B53" s="5">
        <v>0</v>
      </c>
      <c r="C53" s="5">
        <v>76.4</v>
      </c>
      <c r="D53" s="5">
        <v>120.29999999999997</v>
      </c>
      <c r="E53" s="5">
        <v>159.99999999999997</v>
      </c>
      <c r="F53" s="5">
        <v>259.90000000000003</v>
      </c>
      <c r="G53" s="5">
        <v>232.19999999999996</v>
      </c>
      <c r="H53" s="5">
        <v>180.49999999999997</v>
      </c>
      <c r="I53" s="5">
        <v>133.6</v>
      </c>
      <c r="J53" s="5">
        <v>28.4</v>
      </c>
      <c r="K53" s="5">
        <v>0</v>
      </c>
      <c r="L53" s="5">
        <v>0</v>
      </c>
      <c r="M53" s="5">
        <v>0</v>
      </c>
      <c r="N53" s="5">
        <v>1191.2999999999997</v>
      </c>
      <c r="O53" s="8">
        <v>110</v>
      </c>
      <c r="P53" s="17">
        <v>1202.8</v>
      </c>
    </row>
    <row r="54" spans="1:16" ht="18" customHeight="1">
      <c r="A54" s="3">
        <v>41954</v>
      </c>
      <c r="B54" s="5">
        <v>24</v>
      </c>
      <c r="C54" s="5">
        <v>130.9</v>
      </c>
      <c r="D54" s="5">
        <v>115.20000000000002</v>
      </c>
      <c r="E54" s="5">
        <v>148.70000000000002</v>
      </c>
      <c r="F54" s="5">
        <v>257.9</v>
      </c>
      <c r="G54" s="5">
        <v>197</v>
      </c>
      <c r="H54" s="5">
        <v>61.599999999999994</v>
      </c>
      <c r="I54" s="5">
        <v>33.9</v>
      </c>
      <c r="J54" s="5">
        <v>0</v>
      </c>
      <c r="K54" s="5">
        <v>55.5</v>
      </c>
      <c r="L54" s="5">
        <v>0</v>
      </c>
      <c r="M54" s="5">
        <v>29.1</v>
      </c>
      <c r="N54" s="5">
        <v>1053.8</v>
      </c>
      <c r="O54" s="8">
        <v>99</v>
      </c>
      <c r="P54" s="17">
        <v>1202.8</v>
      </c>
    </row>
    <row r="55" spans="1:16" ht="18" customHeight="1">
      <c r="A55" s="3">
        <v>42319</v>
      </c>
      <c r="B55" s="5">
        <v>88.80000000000001</v>
      </c>
      <c r="C55" s="5">
        <v>45.5</v>
      </c>
      <c r="D55" s="5">
        <v>34.8</v>
      </c>
      <c r="E55" s="5">
        <v>93</v>
      </c>
      <c r="F55" s="5">
        <v>117.5</v>
      </c>
      <c r="G55" s="5">
        <v>94.9</v>
      </c>
      <c r="H55" s="5">
        <v>96.5</v>
      </c>
      <c r="I55" s="5">
        <v>48.099999999999994</v>
      </c>
      <c r="J55" s="5">
        <v>3.5</v>
      </c>
      <c r="K55" s="5">
        <v>28</v>
      </c>
      <c r="L55" s="5">
        <v>3.9</v>
      </c>
      <c r="M55" s="5">
        <v>0</v>
      </c>
      <c r="N55" s="5">
        <v>654.5</v>
      </c>
      <c r="O55" s="8">
        <v>103</v>
      </c>
      <c r="P55" s="17">
        <v>1202.8</v>
      </c>
    </row>
    <row r="56" spans="1:16" ht="18" customHeight="1">
      <c r="A56" s="3">
        <v>42685</v>
      </c>
      <c r="B56" s="5">
        <v>5.4</v>
      </c>
      <c r="C56" s="5">
        <v>138.1</v>
      </c>
      <c r="D56" s="5">
        <v>202.5</v>
      </c>
      <c r="E56" s="5">
        <v>231.4</v>
      </c>
      <c r="F56" s="5">
        <v>148.20000000000002</v>
      </c>
      <c r="G56" s="5">
        <v>237.70000000000002</v>
      </c>
      <c r="H56" s="5">
        <v>162.5</v>
      </c>
      <c r="I56" s="5">
        <v>54.2</v>
      </c>
      <c r="J56" s="5">
        <v>5.7</v>
      </c>
      <c r="K56" s="5">
        <v>30.4</v>
      </c>
      <c r="L56" s="5">
        <v>0</v>
      </c>
      <c r="M56" s="5">
        <v>0</v>
      </c>
      <c r="N56" s="5">
        <v>1216.1000000000004</v>
      </c>
      <c r="O56" s="8">
        <v>110</v>
      </c>
      <c r="P56" s="17">
        <v>1202.8</v>
      </c>
    </row>
    <row r="57" spans="1:16" ht="18" customHeight="1">
      <c r="A57" s="3">
        <v>43050</v>
      </c>
      <c r="B57" s="5">
        <v>18.8</v>
      </c>
      <c r="C57" s="5">
        <v>275.79999999999995</v>
      </c>
      <c r="D57" s="5">
        <v>91.2</v>
      </c>
      <c r="E57" s="5">
        <v>231.19999999999996</v>
      </c>
      <c r="F57" s="5">
        <v>230.1</v>
      </c>
      <c r="G57" s="5">
        <v>163.30000000000004</v>
      </c>
      <c r="H57" s="5">
        <v>148</v>
      </c>
      <c r="I57" s="5">
        <v>21</v>
      </c>
      <c r="J57" s="5">
        <v>16</v>
      </c>
      <c r="K57" s="5">
        <v>0</v>
      </c>
      <c r="L57" s="5">
        <v>0</v>
      </c>
      <c r="M57" s="5">
        <v>15.600000000000001</v>
      </c>
      <c r="N57" s="5">
        <v>1211</v>
      </c>
      <c r="O57" s="8">
        <v>114</v>
      </c>
      <c r="P57" s="17">
        <v>1202.8</v>
      </c>
    </row>
    <row r="58" spans="1:16" ht="18" customHeight="1">
      <c r="A58" s="3">
        <v>43415</v>
      </c>
      <c r="B58" s="5">
        <v>57.2</v>
      </c>
      <c r="C58" s="5">
        <v>445.69999999999993</v>
      </c>
      <c r="D58" s="5">
        <v>117.30000000000001</v>
      </c>
      <c r="E58" s="5">
        <v>232.8</v>
      </c>
      <c r="F58" s="5">
        <v>234.3</v>
      </c>
      <c r="G58" s="5">
        <v>86.89999999999999</v>
      </c>
      <c r="H58" s="5">
        <v>207.1</v>
      </c>
      <c r="I58" s="5">
        <v>23.7</v>
      </c>
      <c r="J58" s="5">
        <v>23.2</v>
      </c>
      <c r="K58" s="5">
        <v>48.400000000000006</v>
      </c>
      <c r="L58" s="5">
        <v>0</v>
      </c>
      <c r="M58" s="5">
        <v>0</v>
      </c>
      <c r="N58" s="5">
        <v>1476.6000000000001</v>
      </c>
      <c r="O58" s="8">
        <v>112</v>
      </c>
      <c r="P58" s="17">
        <v>1202.8</v>
      </c>
    </row>
    <row r="59" spans="1:16" ht="18" customHeight="1">
      <c r="A59" s="3">
        <v>43780</v>
      </c>
      <c r="B59" s="5">
        <v>0</v>
      </c>
      <c r="C59" s="5">
        <v>125.69999999999999</v>
      </c>
      <c r="D59" s="5">
        <v>69.59999999999998</v>
      </c>
      <c r="E59" s="5">
        <v>273</v>
      </c>
      <c r="F59" s="5">
        <v>309.1000000000001</v>
      </c>
      <c r="G59" s="5">
        <v>129.4</v>
      </c>
      <c r="H59" s="5">
        <v>85.5</v>
      </c>
      <c r="I59" s="5">
        <v>34.5</v>
      </c>
      <c r="J59" s="5">
        <v>12.9</v>
      </c>
      <c r="K59" s="5">
        <v>0</v>
      </c>
      <c r="L59" s="5">
        <v>0</v>
      </c>
      <c r="M59" s="5">
        <v>0</v>
      </c>
      <c r="N59" s="5">
        <v>1039.7000000000003</v>
      </c>
      <c r="O59" s="8">
        <v>98</v>
      </c>
      <c r="P59" s="17">
        <v>1202.8</v>
      </c>
    </row>
    <row r="60" spans="1:16" ht="18" customHeight="1">
      <c r="A60" s="3">
        <v>44146</v>
      </c>
      <c r="B60" s="5">
        <v>117.2</v>
      </c>
      <c r="C60" s="5">
        <v>40.8</v>
      </c>
      <c r="D60" s="5">
        <v>186.79999999999998</v>
      </c>
      <c r="E60" s="5">
        <v>138.9</v>
      </c>
      <c r="F60" s="5">
        <v>417.5</v>
      </c>
      <c r="G60" s="5">
        <v>172.10000000000002</v>
      </c>
      <c r="H60" s="5">
        <v>92.39999999999999</v>
      </c>
      <c r="I60" s="5">
        <v>87.39999999999999</v>
      </c>
      <c r="J60" s="5">
        <v>0</v>
      </c>
      <c r="K60" s="5">
        <v>6</v>
      </c>
      <c r="L60" s="5">
        <v>7.4</v>
      </c>
      <c r="M60" s="5">
        <v>0.9</v>
      </c>
      <c r="N60" s="5">
        <v>1267.4000000000003</v>
      </c>
      <c r="O60" s="8">
        <v>101</v>
      </c>
      <c r="P60" s="17">
        <v>1202.8</v>
      </c>
    </row>
    <row r="61" spans="1:16" ht="18" customHeight="1">
      <c r="A61" s="3">
        <v>44511</v>
      </c>
      <c r="B61" s="5">
        <v>174.10000000000002</v>
      </c>
      <c r="C61" s="5">
        <v>35.99999999999999</v>
      </c>
      <c r="D61" s="5">
        <v>176.70000000000002</v>
      </c>
      <c r="E61" s="5">
        <v>172.29999999999995</v>
      </c>
      <c r="F61" s="5">
        <v>199.9</v>
      </c>
      <c r="G61" s="5">
        <v>174.89999999999998</v>
      </c>
      <c r="H61" s="5">
        <v>218.2</v>
      </c>
      <c r="I61" s="5">
        <v>32.9</v>
      </c>
      <c r="J61" s="5">
        <v>0.2</v>
      </c>
      <c r="K61" s="5">
        <v>44.39999999999999</v>
      </c>
      <c r="L61" s="5">
        <v>69.4</v>
      </c>
      <c r="M61" s="5">
        <v>38.3</v>
      </c>
      <c r="N61" s="5">
        <v>1337.3000000000002</v>
      </c>
      <c r="O61" s="8">
        <v>139</v>
      </c>
      <c r="P61" s="17">
        <v>1202.8</v>
      </c>
    </row>
    <row r="62" spans="1:16" ht="18" customHeight="1">
      <c r="A62" s="3">
        <v>44876</v>
      </c>
      <c r="B62" s="5">
        <v>89.20000000000002</v>
      </c>
      <c r="C62" s="5">
        <v>274.90000000000003</v>
      </c>
      <c r="D62" s="5">
        <v>83.1</v>
      </c>
      <c r="E62" s="5">
        <v>290.4</v>
      </c>
      <c r="F62" s="5">
        <v>359.69999999999993</v>
      </c>
      <c r="G62" s="5">
        <v>256</v>
      </c>
      <c r="H62" s="5">
        <v>95.6</v>
      </c>
      <c r="I62" s="5">
        <v>38.199999999999996</v>
      </c>
      <c r="J62" s="5">
        <v>35.6</v>
      </c>
      <c r="K62" s="5">
        <v>0</v>
      </c>
      <c r="L62" s="5">
        <v>45.8</v>
      </c>
      <c r="M62" s="5">
        <v>38.400000000000006</v>
      </c>
      <c r="N62" s="5">
        <v>1606.8999999999999</v>
      </c>
      <c r="O62" s="8">
        <v>144</v>
      </c>
      <c r="P62" s="17">
        <v>1202.8</v>
      </c>
    </row>
    <row r="63" spans="1:16" ht="18" customHeight="1">
      <c r="A63" s="3">
        <v>45241</v>
      </c>
      <c r="B63" s="5">
        <v>0.2</v>
      </c>
      <c r="C63" s="5">
        <v>156</v>
      </c>
      <c r="D63" s="5">
        <v>80</v>
      </c>
      <c r="E63" s="5">
        <v>101.59999999999998</v>
      </c>
      <c r="F63" s="5">
        <v>133.00000000000003</v>
      </c>
      <c r="G63" s="5">
        <v>245.70000000000002</v>
      </c>
      <c r="H63" s="5">
        <v>255.79999999999998</v>
      </c>
      <c r="I63" s="5">
        <v>0</v>
      </c>
      <c r="J63" s="5">
        <v>1.2</v>
      </c>
      <c r="K63" s="5">
        <v>0.4</v>
      </c>
      <c r="L63" s="5">
        <v>0</v>
      </c>
      <c r="M63" s="5">
        <v>49.2</v>
      </c>
      <c r="N63" s="5">
        <v>1023.1</v>
      </c>
      <c r="O63" s="8">
        <v>114</v>
      </c>
      <c r="P63" s="17">
        <v>1202.8</v>
      </c>
    </row>
    <row r="64" spans="1:16" ht="18" customHeight="1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8"/>
      <c r="P64" s="17"/>
    </row>
    <row r="65" spans="1:15" ht="21" customHeight="1">
      <c r="A65" s="10" t="s">
        <v>18</v>
      </c>
      <c r="B65" s="5">
        <f>+MAXA(B5:B11,B13:B30,B32:B64)</f>
        <v>176.8</v>
      </c>
      <c r="C65" s="5">
        <f>+MAXA(C32:C64,C13:C30,C5:C11)</f>
        <v>445.69999999999993</v>
      </c>
      <c r="D65" s="5">
        <f>+MAXA(D32:D64,D5:D30)</f>
        <v>281.8</v>
      </c>
      <c r="E65" s="5">
        <f>+MAXA(E32:E64,E5:E30)</f>
        <v>326</v>
      </c>
      <c r="F65" s="5">
        <f>+MAXA(F5:F64)</f>
        <v>500.9</v>
      </c>
      <c r="G65" s="5">
        <f>+MAXA(G32:G64,G5:G30)</f>
        <v>462.9</v>
      </c>
      <c r="H65" s="5">
        <f aca="true" t="shared" si="0" ref="H65:M65">+MAXA(H32:H64,H4:H30)</f>
        <v>268.3</v>
      </c>
      <c r="I65" s="5">
        <f t="shared" si="0"/>
        <v>198</v>
      </c>
      <c r="J65" s="5">
        <f t="shared" si="0"/>
        <v>83</v>
      </c>
      <c r="K65" s="5">
        <f t="shared" si="0"/>
        <v>121.5</v>
      </c>
      <c r="L65" s="5">
        <f t="shared" si="0"/>
        <v>69.4</v>
      </c>
      <c r="M65" s="5">
        <f t="shared" si="0"/>
        <v>136.2</v>
      </c>
      <c r="N65" s="5">
        <f>MAX(N4:N64)</f>
        <v>1768.5</v>
      </c>
      <c r="O65" s="8">
        <f>MAX(O4:O64)</f>
        <v>144</v>
      </c>
    </row>
    <row r="66" spans="1:15" ht="21" customHeight="1">
      <c r="A66" s="11" t="s">
        <v>13</v>
      </c>
      <c r="B66" s="6">
        <f>AVERAGEA(B32:B64,B13:B30,B5:B11)</f>
        <v>45.8219298245614</v>
      </c>
      <c r="C66" s="6">
        <f>AVERAGEA(C32:C64,C13:C30,C5:C11)</f>
        <v>162.8614035087719</v>
      </c>
      <c r="D66" s="6">
        <f>AVERAGEA(D5:D30,D32:D64)</f>
        <v>136.1068965517242</v>
      </c>
      <c r="E66" s="6">
        <f>AVERAGEA(E32:E64,E5:E30)</f>
        <v>181.03103448275863</v>
      </c>
      <c r="F66" s="6">
        <f>AVERAGEA(F5:F64)</f>
        <v>251.47288135593223</v>
      </c>
      <c r="G66" s="6">
        <f>AVERAGEA(G32:G64,G5:G30)</f>
        <v>226.23620689655164</v>
      </c>
      <c r="H66" s="6">
        <f aca="true" t="shared" si="1" ref="H66:M66">AVERAGEA(H32:H64,H4:H30)</f>
        <v>116.83728813559321</v>
      </c>
      <c r="I66" s="6">
        <f t="shared" si="1"/>
        <v>35.80508474576273</v>
      </c>
      <c r="J66" s="6">
        <f t="shared" si="1"/>
        <v>11.942372881355931</v>
      </c>
      <c r="K66" s="6">
        <f t="shared" si="1"/>
        <v>10.801694915254236</v>
      </c>
      <c r="L66" s="6">
        <f t="shared" si="1"/>
        <v>6.60677966101695</v>
      </c>
      <c r="M66" s="6">
        <f t="shared" si="1"/>
        <v>17.29491525423729</v>
      </c>
      <c r="N66" s="6">
        <f>SUM(B66:M66)</f>
        <v>1202.8184882135204</v>
      </c>
      <c r="O66" s="7">
        <f>AVERAGE(O32:O64,O5:O30)</f>
        <v>108.86206896551724</v>
      </c>
    </row>
    <row r="67" spans="1:15" ht="21" customHeight="1">
      <c r="A67" s="12" t="s">
        <v>19</v>
      </c>
      <c r="B67" s="13">
        <f aca="true" t="shared" si="2" ref="B67:N67">MIN(B4:B64)</f>
        <v>0</v>
      </c>
      <c r="C67" s="13">
        <f t="shared" si="2"/>
        <v>21.2</v>
      </c>
      <c r="D67" s="13">
        <f t="shared" si="2"/>
        <v>34.8</v>
      </c>
      <c r="E67" s="13">
        <f t="shared" si="2"/>
        <v>61.5</v>
      </c>
      <c r="F67" s="13">
        <f t="shared" si="2"/>
        <v>83.1</v>
      </c>
      <c r="G67" s="13">
        <f t="shared" si="2"/>
        <v>86.89999999999999</v>
      </c>
      <c r="H67" s="13">
        <f t="shared" si="2"/>
        <v>22.2</v>
      </c>
      <c r="I67" s="13">
        <f t="shared" si="2"/>
        <v>0</v>
      </c>
      <c r="J67" s="13">
        <f t="shared" si="2"/>
        <v>0</v>
      </c>
      <c r="K67" s="13">
        <f t="shared" si="2"/>
        <v>0</v>
      </c>
      <c r="L67" s="13">
        <f t="shared" si="2"/>
        <v>0</v>
      </c>
      <c r="M67" s="13">
        <f t="shared" si="2"/>
        <v>0</v>
      </c>
      <c r="N67" s="13">
        <f t="shared" si="2"/>
        <v>654.5</v>
      </c>
      <c r="O67" s="14">
        <f>MIN(O32:O64,O5:O30)</f>
        <v>82</v>
      </c>
    </row>
    <row r="68" spans="1:15" ht="18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0"/>
    </row>
    <row r="69" spans="1:15" ht="18" customHeight="1">
      <c r="A69" s="26" t="s">
        <v>21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2"/>
    </row>
    <row r="70" spans="1:15" ht="18" customHeigh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2"/>
    </row>
    <row r="71" spans="1:15" ht="18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2"/>
    </row>
    <row r="72" spans="1:15" ht="18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2"/>
    </row>
    <row r="73" spans="1:15" ht="18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2"/>
    </row>
    <row r="74" spans="1:15" ht="18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2"/>
    </row>
    <row r="75" spans="1:15" ht="18" customHeight="1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2"/>
    </row>
    <row r="76" spans="1:15" ht="18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2"/>
    </row>
    <row r="77" spans="1:15" ht="18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2"/>
    </row>
    <row r="78" spans="1:15" ht="18" customHeight="1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2"/>
    </row>
    <row r="79" spans="1:15" ht="18" customHeight="1">
      <c r="A79" s="22"/>
      <c r="B79" s="23"/>
      <c r="C79" s="23"/>
      <c r="D79" s="23"/>
      <c r="E79" s="23"/>
      <c r="F79" s="23"/>
      <c r="G79" s="23"/>
      <c r="H79" s="23"/>
      <c r="I79" s="23"/>
      <c r="J79" s="24"/>
      <c r="K79" s="24"/>
      <c r="L79" s="24"/>
      <c r="M79" s="24"/>
      <c r="N79" s="24"/>
      <c r="O79" s="24"/>
    </row>
    <row r="80" spans="1:15" ht="18" customHeight="1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2"/>
    </row>
    <row r="81" spans="1:15" ht="18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2"/>
    </row>
    <row r="82" spans="1:15" ht="18" customHeight="1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2"/>
    </row>
    <row r="83" spans="1:15" ht="18" customHeight="1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2"/>
    </row>
    <row r="84" spans="1:15" ht="18" customHeight="1">
      <c r="A84" s="22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4"/>
    </row>
    <row r="85" spans="1:15" ht="18" customHeight="1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2"/>
    </row>
    <row r="86" spans="1:15" ht="18" customHeight="1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4"/>
    </row>
    <row r="87" spans="1:15" ht="18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8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8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18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8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21" customHeight="1">
      <c r="A92" s="22"/>
      <c r="B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4"/>
    </row>
    <row r="93" spans="1:15" ht="18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8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ht="18" customHeight="1"/>
  </sheetData>
  <sheetProtection/>
  <mergeCells count="2">
    <mergeCell ref="A1:O1"/>
    <mergeCell ref="A2:O2"/>
  </mergeCells>
  <printOptions/>
  <pageMargins left="1" right="0.3" top="0.5" bottom="0.5" header="0.5" footer="0.5"/>
  <pageSetup fitToHeight="2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2002-12-12T08:01:13Z</cp:lastPrinted>
  <dcterms:created xsi:type="dcterms:W3CDTF">1997-06-21T01:47:37Z</dcterms:created>
  <dcterms:modified xsi:type="dcterms:W3CDTF">2024-04-19T06:22:06Z</dcterms:modified>
  <cp:category/>
  <cp:version/>
  <cp:contentType/>
  <cp:contentStatus/>
</cp:coreProperties>
</file>