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<sst xmlns="http://schemas.openxmlformats.org/spreadsheetml/2006/main" count="63" uniqueCount="27">
  <si>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</si>
  <si>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</si>
  <si>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</si>
  <si>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</si>
  <si>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</si>
  <si>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</si>
  <si>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</si>
  <si>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</si>
  <si>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</si>
  <si>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</si>
  <si>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</si>
  <si>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</si>
  <si>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</si>
  <si>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</si>
  <si>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</si>
  <si>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</si>
  <si>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</si>
  <si>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</si>
  <si>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</si>
  <si>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</si>
  <si>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</si>
  <si>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</si>
  <si>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</si>
  <si>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</si>
  <si>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ฝนเฉลี่ยปี2518-2560</t>
  </si>
  <si>
    <t>ฝนเฉลี่ย 2518-2560</t>
  </si>
  <si>
    <t>เดือนมิถุนายน61 ข้อมูลไม่สมบูรณ์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</si>
</sst>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51" fillId="0" borderId="4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6" applyNumberFormat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204" fontId="7" fillId="24" borderId="11" xfId="0" applyNumberFormat="1" applyFont="1" applyFill="1" applyBorder="1" applyAlignment="1">
      <alignment horizontal="right" vertical="center"/>
    </xf>
    <xf numFmtId="204" fontId="7" fillId="24" borderId="11" xfId="0" applyNumberFormat="1" applyFont="1" applyFill="1" applyBorder="1" applyAlignment="1">
      <alignment vertical="center"/>
    </xf>
    <xf numFmtId="204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204" fontId="13" fillId="0" borderId="11" xfId="0" applyNumberFormat="1" applyFont="1" applyBorder="1" applyAlignment="1">
      <alignment horizontal="right" vertical="center"/>
    </xf>
    <xf numFmtId="204" fontId="14" fillId="0" borderId="11" xfId="0" applyNumberFormat="1" applyFont="1" applyBorder="1" applyAlignment="1">
      <alignment horizontal="right" vertical="center"/>
    </xf>
    <xf numFmtId="204" fontId="11" fillId="0" borderId="11" xfId="0" applyNumberFormat="1" applyFont="1" applyBorder="1" applyAlignment="1">
      <alignment horizontal="right" vertical="center"/>
    </xf>
    <xf numFmtId="204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202" fontId="0" fillId="7" borderId="12" xfId="0" applyFill="1" applyBorder="1" applyAlignment="1">
      <alignment horizontal="center" vertical="center"/>
    </xf>
    <xf numFmtId="202" fontId="0" fillId="16" borderId="12" xfId="0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16" borderId="14" xfId="0" applyNumberFormat="1" applyFont="1" applyFill="1" applyBorder="1" applyAlignment="1">
      <alignment horizontal="center" vertical="center"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3" fontId="16" fillId="4" borderId="15" xfId="0" applyNumberFormat="1" applyFont="1" applyFill="1" applyBorder="1" applyAlignment="1">
      <alignment/>
    </xf>
    <xf numFmtId="205" fontId="16" fillId="4" borderId="15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4" xfId="0" applyNumberFormat="1" applyFont="1" applyFill="1" applyBorder="1" applyAlignment="1">
      <alignment horizontal="center"/>
    </xf>
    <xf numFmtId="203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204" fontId="11" fillId="24" borderId="11" xfId="0" applyNumberFormat="1" applyFont="1" applyFill="1" applyBorder="1" applyAlignment="1">
      <alignment vertical="center"/>
    </xf>
    <xf numFmtId="204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3" xfId="0" applyNumberFormat="1" applyFont="1" applyFill="1" applyBorder="1" applyAlignment="1">
      <alignment horizontal="center" vertical="center"/>
    </xf>
    <xf numFmtId="205" fontId="16" fillId="18" borderId="14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202" fontId="0" fillId="18" borderId="0" xfId="0" applyFill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5" fontId="17" fillId="18" borderId="14" xfId="0" applyNumberFormat="1" applyFont="1" applyFill="1" applyBorder="1" applyAlignment="1">
      <alignment/>
    </xf>
    <xf numFmtId="203" fontId="17" fillId="16" borderId="14" xfId="0" applyNumberFormat="1" applyFont="1" applyFill="1" applyBorder="1" applyAlignment="1">
      <alignment horizontal="center" vertical="center"/>
    </xf>
    <xf numFmtId="202" fontId="7" fillId="0" borderId="17" xfId="0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204" fontId="7" fillId="0" borderId="19" xfId="0" applyNumberFormat="1" applyFont="1" applyBorder="1" applyAlignment="1">
      <alignment horizontal="center"/>
    </xf>
    <xf numFmtId="205" fontId="16" fillId="18" borderId="20" xfId="0" applyNumberFormat="1" applyFont="1" applyFill="1" applyBorder="1" applyAlignment="1">
      <alignment/>
    </xf>
    <xf numFmtId="202" fontId="36" fillId="0" borderId="0" xfId="0" applyFont="1" applyAlignment="1">
      <alignment vertical="center"/>
    </xf>
    <xf numFmtId="1" fontId="7" fillId="25" borderId="11" xfId="0" applyNumberFormat="1" applyFont="1" applyFill="1" applyBorder="1" applyAlignment="1">
      <alignment horizontal="center" vertical="center"/>
    </xf>
    <xf numFmtId="204" fontId="7" fillId="25" borderId="11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4" fontId="7" fillId="18" borderId="14" xfId="0" applyNumberFormat="1" applyFont="1" applyFill="1" applyBorder="1" applyAlignment="1">
      <alignment vertical="center"/>
    </xf>
    <xf numFmtId="205" fontId="16" fillId="18" borderId="13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202" fontId="37" fillId="0" borderId="0" xfId="0" applyFont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2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0" xfId="0" applyNumberFormat="1" applyFont="1" applyBorder="1" applyAlignment="1">
      <alignment horizontal="center" vertical="center"/>
    </xf>
    <xf numFmtId="202" fontId="7" fillId="26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"/>
          <c:w val="0.871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ตารางปริมาณน้ำฝนรายปี!$A$4:$A$47</c:f>
              <c:numCache>
                <c:ptCount val="44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</c:numCache>
            </c:numRef>
          </c:cat>
          <c:val>
            <c:numRef>
              <c:f>ตารางปริมาณน้ำฝนรายปี!$N$4:$N$47</c:f>
              <c:numCache>
                <c:ptCount val="44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1413.9999999999998</c:v>
                </c:pt>
              </c:numCache>
            </c:numRef>
          </c:val>
        </c:ser>
        <c:axId val="54581737"/>
        <c:axId val="21473586"/>
      </c:barChart>
      <c:lineChart>
        <c:grouping val="standard"/>
        <c:varyColors val="0"/>
        <c:ser>
          <c:idx val="1"/>
          <c:order val="1"/>
          <c:tx>
            <c:v>ปริมาณฝนเฉลี่ย 1,267.5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ตารางปริมาณน้ำฝนรายปี!$Q$4:$Q$46</c:f>
              <c:numCache>
                <c:ptCount val="43"/>
                <c:pt idx="0">
                  <c:v>1269.4786034881988</c:v>
                </c:pt>
                <c:pt idx="1">
                  <c:v>1269.4786034881988</c:v>
                </c:pt>
                <c:pt idx="2">
                  <c:v>1269.4786034881988</c:v>
                </c:pt>
                <c:pt idx="3">
                  <c:v>1269.4786034881988</c:v>
                </c:pt>
                <c:pt idx="4">
                  <c:v>1269.4786034881988</c:v>
                </c:pt>
                <c:pt idx="5">
                  <c:v>1269.4786034881988</c:v>
                </c:pt>
                <c:pt idx="6">
                  <c:v>1269.4786034881988</c:v>
                </c:pt>
                <c:pt idx="7">
                  <c:v>1269.4786034881988</c:v>
                </c:pt>
                <c:pt idx="8">
                  <c:v>1269.4786034881988</c:v>
                </c:pt>
                <c:pt idx="9">
                  <c:v>1269.4786034881988</c:v>
                </c:pt>
                <c:pt idx="10">
                  <c:v>1269.4786034881988</c:v>
                </c:pt>
                <c:pt idx="11">
                  <c:v>1269.4786034881988</c:v>
                </c:pt>
                <c:pt idx="12">
                  <c:v>1269.4786034881988</c:v>
                </c:pt>
                <c:pt idx="13">
                  <c:v>1269.4786034881988</c:v>
                </c:pt>
                <c:pt idx="14">
                  <c:v>1269.4786034881988</c:v>
                </c:pt>
                <c:pt idx="15">
                  <c:v>1269.4786034881988</c:v>
                </c:pt>
                <c:pt idx="16">
                  <c:v>1269.4786034881988</c:v>
                </c:pt>
                <c:pt idx="17">
                  <c:v>1269.4786034881988</c:v>
                </c:pt>
                <c:pt idx="18">
                  <c:v>1269.4786034881988</c:v>
                </c:pt>
                <c:pt idx="19">
                  <c:v>1269.4786034881988</c:v>
                </c:pt>
                <c:pt idx="20">
                  <c:v>1269.4786034881988</c:v>
                </c:pt>
                <c:pt idx="21">
                  <c:v>1269.4786034881988</c:v>
                </c:pt>
                <c:pt idx="22">
                  <c:v>1269.4786034881988</c:v>
                </c:pt>
                <c:pt idx="23">
                  <c:v>1269.4786034881988</c:v>
                </c:pt>
                <c:pt idx="24">
                  <c:v>1269.4786034881988</c:v>
                </c:pt>
                <c:pt idx="25">
                  <c:v>1269.4786034881988</c:v>
                </c:pt>
                <c:pt idx="26">
                  <c:v>1269.4786034881988</c:v>
                </c:pt>
                <c:pt idx="27">
                  <c:v>1269.4786034881988</c:v>
                </c:pt>
                <c:pt idx="28">
                  <c:v>1269.4786034881988</c:v>
                </c:pt>
                <c:pt idx="29">
                  <c:v>1269.4786034881988</c:v>
                </c:pt>
                <c:pt idx="30">
                  <c:v>1269.4786034881988</c:v>
                </c:pt>
                <c:pt idx="31">
                  <c:v>1269.4786034881988</c:v>
                </c:pt>
                <c:pt idx="32">
                  <c:v>1269.4786034881988</c:v>
                </c:pt>
                <c:pt idx="33">
                  <c:v>1269.4786034881988</c:v>
                </c:pt>
                <c:pt idx="34">
                  <c:v>1269.4786034881988</c:v>
                </c:pt>
                <c:pt idx="35">
                  <c:v>1269.4786034881988</c:v>
                </c:pt>
                <c:pt idx="36">
                  <c:v>1269.4786034881988</c:v>
                </c:pt>
                <c:pt idx="37">
                  <c:v>1269.4786034881988</c:v>
                </c:pt>
                <c:pt idx="38">
                  <c:v>1269.4786034881988</c:v>
                </c:pt>
                <c:pt idx="39">
                  <c:v>1269.4786034881988</c:v>
                </c:pt>
                <c:pt idx="40">
                  <c:v>1269.4786034881988</c:v>
                </c:pt>
                <c:pt idx="41">
                  <c:v>1269.4786034881988</c:v>
                </c:pt>
                <c:pt idx="42">
                  <c:v>1269.4786034881988</c:v>
                </c:pt>
              </c:numCache>
            </c:numRef>
          </c:val>
          <c:smooth val="0"/>
        </c:ser>
        <c:axId val="54581737"/>
        <c:axId val="21473586"/>
      </c:lineChart>
      <c:catAx>
        <c:axId val="5458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473586"/>
        <c:crosses val="autoZero"/>
        <c:auto val="1"/>
        <c:lblOffset val="100"/>
        <c:tickLblSkip val="2"/>
        <c:noMultiLvlLbl val="0"/>
      </c:catAx>
      <c:valAx>
        <c:axId val="2147358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58173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625"/>
          <c:y val="0.34575"/>
          <c:w val="0.407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ฝายแม่แตง!$B$48:$M$48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ฝายแม่แตง!$B$49:$M$49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/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/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/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/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/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/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/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/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/>
            </c:numRef>
          </c:val>
          <c:smooth val="0"/>
        </c:ser>
        <c:ser>
          <c:idx val="10"/>
          <c:order val="13"/>
          <c:tx>
            <c:v>เฉลี่ย2518-2560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/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/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1638876"/>
        <c:crosses val="autoZero"/>
        <c:auto val="1"/>
        <c:lblOffset val="100"/>
        <c:tickLblSkip val="1"/>
        <c:noMultiLvlLbl val="0"/>
      </c:catAx>
      <c:valAx>
        <c:axId val="616388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04454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5"/>
  <sheetViews>
    <sheetView tabSelected="1" zoomScalePageLayoutView="0" workbookViewId="0" topLeftCell="A37">
      <selection activeCell="T58" sqref="T5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6" t="s">
        <v>24</v>
      </c>
      <c r="Q3" s="77"/>
      <c r="R3" s="77"/>
      <c r="T3" s="45"/>
      <c r="U3" s="45"/>
      <c r="V3" s="45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46">$N$52</f>
        <v>1269.4786034881988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1269.4786034881988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1269.4786034881988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1269.4786034881988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1269.4786034881988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1269.4786034881988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1269.4786034881988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1269.4786034881988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1269.4786034881988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1269.4786034881988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1269.4786034881988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1269.4786034881988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1269.4786034881988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1269.4786034881988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1269.4786034881988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1269.4786034881988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1269.4786034881988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1269.4786034881988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1269.4786034881988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1269.4786034881988</v>
      </c>
      <c r="T23" s="37"/>
    </row>
    <row r="24" spans="1:20" s="2" customFormat="1" ht="15.75" customHeight="1">
      <c r="A24" s="59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60">
        <v>1714</v>
      </c>
      <c r="O24" s="27">
        <v>132</v>
      </c>
      <c r="Q24" s="37">
        <f t="shared" si="0"/>
        <v>1269.4786034881988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1269.4786034881988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1269.4786034881988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1269.4786034881988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1269.4786034881988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1269.4786034881988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1269.4786034881988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1269.4786034881988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1269.4786034881988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1269.4786034881988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1269.4786034881988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1269.4786034881988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1269.4786034881988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1269.4786034881988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1269.4786034881988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1269.4786034881988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1269.4786034881988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1269.4786034881988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1269.4786034881988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1269.4786034881988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1269.4786034881988</v>
      </c>
      <c r="S44" s="58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>SUM(B45:M45)</f>
        <v>1178.6000000000001</v>
      </c>
      <c r="O45" s="27">
        <f>N63</f>
        <v>138</v>
      </c>
      <c r="Q45" s="37">
        <f t="shared" si="0"/>
        <v>1269.4786034881988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>SUM(B46:M46)</f>
        <v>1248.9</v>
      </c>
      <c r="O46" s="27">
        <f>N64</f>
        <v>156</v>
      </c>
      <c r="Q46" s="37">
        <f t="shared" si="0"/>
        <v>1269.4786034881988</v>
      </c>
      <c r="T46" s="37"/>
    </row>
    <row r="47" spans="1:20" s="2" customFormat="1" ht="15.75" customHeight="1">
      <c r="A47" s="40">
        <f t="shared" si="1"/>
        <v>2561</v>
      </c>
      <c r="B47" s="41">
        <v>64.9</v>
      </c>
      <c r="C47" s="41">
        <v>298.7</v>
      </c>
      <c r="D47" s="41">
        <v>97.4</v>
      </c>
      <c r="E47" s="41">
        <v>174.6</v>
      </c>
      <c r="F47" s="41">
        <v>325.5</v>
      </c>
      <c r="G47" s="41">
        <v>125.2</v>
      </c>
      <c r="H47" s="41">
        <v>198.6</v>
      </c>
      <c r="I47" s="41">
        <v>6</v>
      </c>
      <c r="J47" s="41">
        <v>51.6</v>
      </c>
      <c r="K47" s="41">
        <v>71.5</v>
      </c>
      <c r="L47" s="41">
        <v>0</v>
      </c>
      <c r="M47" s="41"/>
      <c r="N47" s="42">
        <f>SUM(B47:M47)</f>
        <v>1413.9999999999998</v>
      </c>
      <c r="O47" s="43">
        <f>N65</f>
        <v>126</v>
      </c>
      <c r="Q47" s="37"/>
      <c r="S47" s="69" t="s">
        <v>26</v>
      </c>
      <c r="T47" s="37"/>
    </row>
    <row r="48" spans="1:20" s="2" customFormat="1" ht="15.75" customHeight="1">
      <c r="A48" s="14">
        <f t="shared" si="1"/>
        <v>2562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3"/>
      <c r="Q48" s="37"/>
      <c r="T48" s="37"/>
    </row>
    <row r="49" spans="1:20" s="2" customFormat="1" ht="15.75" customHeight="1">
      <c r="A49" s="14">
        <f t="shared" si="1"/>
        <v>2563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Q49" s="37"/>
      <c r="T49" s="37"/>
    </row>
    <row r="50" spans="1:20" s="2" customFormat="1" ht="15.75" customHeight="1">
      <c r="A50" s="14">
        <f t="shared" si="1"/>
        <v>2564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43"/>
      <c r="Q50" s="37"/>
      <c r="T50" s="37"/>
    </row>
    <row r="51" spans="1:16" s="2" customFormat="1" ht="15.75" customHeight="1">
      <c r="A51" s="19" t="s">
        <v>17</v>
      </c>
      <c r="B51" s="22">
        <f>MAX(B4:B46)</f>
        <v>118.9</v>
      </c>
      <c r="C51" s="22">
        <f aca="true" t="shared" si="2" ref="C51:O51">MAX(C4:C46)</f>
        <v>363.3</v>
      </c>
      <c r="D51" s="22">
        <f t="shared" si="2"/>
        <v>358.7</v>
      </c>
      <c r="E51" s="22">
        <f t="shared" si="2"/>
        <v>458.9</v>
      </c>
      <c r="F51" s="22">
        <f t="shared" si="2"/>
        <v>447.4</v>
      </c>
      <c r="G51" s="22">
        <f t="shared" si="2"/>
        <v>377.2</v>
      </c>
      <c r="H51" s="22">
        <f t="shared" si="2"/>
        <v>264.5</v>
      </c>
      <c r="I51" s="22">
        <f>MAX(I4:I47)</f>
        <v>172.5</v>
      </c>
      <c r="J51" s="22">
        <f>MAX(J4:J47)</f>
        <v>107.4</v>
      </c>
      <c r="K51" s="22">
        <f>MAX(K4:K47)</f>
        <v>71.5</v>
      </c>
      <c r="L51" s="22">
        <f>MAX(L4:L47)</f>
        <v>38.8</v>
      </c>
      <c r="M51" s="22">
        <f t="shared" si="2"/>
        <v>132.9</v>
      </c>
      <c r="N51" s="22">
        <f t="shared" si="2"/>
        <v>1714</v>
      </c>
      <c r="O51" s="70">
        <f t="shared" si="2"/>
        <v>156</v>
      </c>
      <c r="P51" s="37"/>
    </row>
    <row r="52" spans="1:16" s="2" customFormat="1" ht="15.75" customHeight="1">
      <c r="A52" s="20" t="s">
        <v>18</v>
      </c>
      <c r="B52" s="23">
        <f>AVERAGE(B4:B46)</f>
        <v>40.447906976744186</v>
      </c>
      <c r="C52" s="23">
        <f aca="true" t="shared" si="3" ref="C52:O52">AVERAGE(C4:C46)</f>
        <v>164.2279069767442</v>
      </c>
      <c r="D52" s="23">
        <f t="shared" si="3"/>
        <v>172.16333333333336</v>
      </c>
      <c r="E52" s="23">
        <f t="shared" si="3"/>
        <v>219.11430232558138</v>
      </c>
      <c r="F52" s="23">
        <f t="shared" si="3"/>
        <v>256.1183720930233</v>
      </c>
      <c r="G52" s="23">
        <f t="shared" si="3"/>
        <v>208.04344140222247</v>
      </c>
      <c r="H52" s="23">
        <f t="shared" si="3"/>
        <v>111.14348837209305</v>
      </c>
      <c r="I52" s="23">
        <f>AVERAGE(I4:I47)</f>
        <v>43.255</v>
      </c>
      <c r="J52" s="23">
        <f>AVERAGE(J4:J47)</f>
        <v>19.26590909090909</v>
      </c>
      <c r="K52" s="23">
        <f>AVERAGE(K4:K47)</f>
        <v>12.943181818181818</v>
      </c>
      <c r="L52" s="23">
        <f>AVERAGE(L4:L47)</f>
        <v>6.302272727272726</v>
      </c>
      <c r="M52" s="23">
        <f t="shared" si="3"/>
        <v>16.453488372093027</v>
      </c>
      <c r="N52" s="23">
        <f>SUM(B52:M52)</f>
        <v>1269.4786034881988</v>
      </c>
      <c r="O52" s="71">
        <f t="shared" si="3"/>
        <v>123.11904761904762</v>
      </c>
      <c r="P52" s="37"/>
    </row>
    <row r="53" spans="1:16" s="2" customFormat="1" ht="15.75" customHeight="1">
      <c r="A53" s="21" t="s">
        <v>19</v>
      </c>
      <c r="B53" s="24">
        <f>MIN(B4:B46)</f>
        <v>0</v>
      </c>
      <c r="C53" s="24">
        <f aca="true" t="shared" si="4" ref="C53:O53">MIN(C4:C46)</f>
        <v>28.8</v>
      </c>
      <c r="D53" s="24">
        <f t="shared" si="4"/>
        <v>65.1</v>
      </c>
      <c r="E53" s="24">
        <f t="shared" si="4"/>
        <v>55.8</v>
      </c>
      <c r="F53" s="24">
        <f t="shared" si="4"/>
        <v>151</v>
      </c>
      <c r="G53" s="24">
        <f t="shared" si="4"/>
        <v>78.4</v>
      </c>
      <c r="H53" s="24">
        <f t="shared" si="4"/>
        <v>27.1</v>
      </c>
      <c r="I53" s="24">
        <f>MIN(I4:I47)</f>
        <v>0</v>
      </c>
      <c r="J53" s="24">
        <f>MIN(J4:J47)</f>
        <v>0</v>
      </c>
      <c r="K53" s="24">
        <f>MIN(K4:K47)</f>
        <v>0</v>
      </c>
      <c r="L53" s="24">
        <f>MIN(L4:L47)</f>
        <v>0</v>
      </c>
      <c r="M53" s="24">
        <f t="shared" si="4"/>
        <v>0</v>
      </c>
      <c r="N53" s="24">
        <f t="shared" si="4"/>
        <v>724.905</v>
      </c>
      <c r="O53" s="72">
        <f t="shared" si="4"/>
        <v>87</v>
      </c>
      <c r="P53" s="37"/>
    </row>
    <row r="54" spans="1:15" s="2" customFormat="1" ht="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2" customFormat="1" ht="15.75" customHeight="1">
      <c r="A55" s="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8"/>
    </row>
    <row r="56" spans="1:15" ht="21">
      <c r="A56" s="1"/>
      <c r="B56" s="1"/>
      <c r="C56" s="1"/>
      <c r="D56" s="1"/>
      <c r="E56" s="1"/>
      <c r="F56" s="79"/>
      <c r="G56" s="79"/>
      <c r="H56" s="79"/>
      <c r="I56" s="1"/>
      <c r="J56" s="1"/>
      <c r="K56" s="1"/>
      <c r="L56" s="1"/>
      <c r="M56" s="1"/>
      <c r="N56" s="1"/>
      <c r="O56" s="1"/>
    </row>
    <row r="57" ht="17.25" customHeight="1">
      <c r="A57" s="4" t="s">
        <v>1</v>
      </c>
    </row>
    <row r="58" ht="17.25" customHeight="1"/>
    <row r="59" ht="17.25" customHeight="1"/>
    <row r="60" spans="1:14" ht="17.25" customHeight="1">
      <c r="A60" s="78" t="s">
        <v>22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17.25" customHeight="1">
      <c r="A61" s="54" t="s">
        <v>20</v>
      </c>
      <c r="B61" s="55" t="s">
        <v>3</v>
      </c>
      <c r="C61" s="55" t="s">
        <v>4</v>
      </c>
      <c r="D61" s="55" t="s">
        <v>5</v>
      </c>
      <c r="E61" s="55" t="s">
        <v>6</v>
      </c>
      <c r="F61" s="55" t="s">
        <v>7</v>
      </c>
      <c r="G61" s="55" t="s">
        <v>8</v>
      </c>
      <c r="H61" s="55" t="s">
        <v>9</v>
      </c>
      <c r="I61" s="55" t="s">
        <v>10</v>
      </c>
      <c r="J61" s="55" t="s">
        <v>11</v>
      </c>
      <c r="K61" s="55" t="s">
        <v>12</v>
      </c>
      <c r="L61" s="55" t="s">
        <v>13</v>
      </c>
      <c r="M61" s="55" t="s">
        <v>14</v>
      </c>
      <c r="N61" s="56" t="s">
        <v>15</v>
      </c>
    </row>
    <row r="62" spans="1:14" ht="17.25" customHeight="1">
      <c r="A62" s="61">
        <v>2558</v>
      </c>
      <c r="B62" s="62">
        <v>9</v>
      </c>
      <c r="C62" s="62">
        <v>13</v>
      </c>
      <c r="D62" s="62">
        <v>13</v>
      </c>
      <c r="E62" s="62">
        <v>27</v>
      </c>
      <c r="F62" s="62">
        <v>21</v>
      </c>
      <c r="G62" s="62">
        <v>11</v>
      </c>
      <c r="H62" s="62">
        <v>10</v>
      </c>
      <c r="I62" s="62">
        <v>3</v>
      </c>
      <c r="J62" s="62">
        <v>1</v>
      </c>
      <c r="K62" s="62">
        <v>4</v>
      </c>
      <c r="L62" s="62">
        <v>3</v>
      </c>
      <c r="M62" s="62">
        <v>0</v>
      </c>
      <c r="N62" s="63">
        <f>SUM(B62:M62)</f>
        <v>115</v>
      </c>
    </row>
    <row r="63" spans="1:14" ht="17.25" customHeight="1">
      <c r="A63" s="61">
        <v>2559</v>
      </c>
      <c r="B63" s="62">
        <v>1</v>
      </c>
      <c r="C63" s="62">
        <v>17</v>
      </c>
      <c r="D63" s="62">
        <v>24</v>
      </c>
      <c r="E63" s="62">
        <v>24</v>
      </c>
      <c r="F63" s="62">
        <v>22</v>
      </c>
      <c r="G63" s="62">
        <v>16</v>
      </c>
      <c r="H63" s="62">
        <v>14</v>
      </c>
      <c r="I63" s="62">
        <v>8</v>
      </c>
      <c r="J63" s="62">
        <v>3</v>
      </c>
      <c r="K63" s="62">
        <v>8</v>
      </c>
      <c r="L63" s="62">
        <v>0</v>
      </c>
      <c r="M63" s="62">
        <v>1</v>
      </c>
      <c r="N63" s="63">
        <f>SUM(B63:M63)</f>
        <v>138</v>
      </c>
    </row>
    <row r="64" spans="1:14" ht="17.25" customHeight="1">
      <c r="A64" s="73">
        <v>2560</v>
      </c>
      <c r="B64" s="74">
        <v>11</v>
      </c>
      <c r="C64" s="74">
        <v>20</v>
      </c>
      <c r="D64" s="74">
        <v>24</v>
      </c>
      <c r="E64" s="74">
        <v>24</v>
      </c>
      <c r="F64" s="74">
        <v>25</v>
      </c>
      <c r="G64" s="74">
        <v>19</v>
      </c>
      <c r="H64" s="74">
        <v>18</v>
      </c>
      <c r="I64" s="74">
        <v>3</v>
      </c>
      <c r="J64" s="74">
        <v>3</v>
      </c>
      <c r="K64" s="74">
        <v>4</v>
      </c>
      <c r="L64" s="74">
        <v>1</v>
      </c>
      <c r="M64" s="74">
        <v>4</v>
      </c>
      <c r="N64" s="63">
        <f>SUM(B64:M64)</f>
        <v>156</v>
      </c>
    </row>
    <row r="65" spans="1:14" ht="21">
      <c r="A65" s="66">
        <v>2561</v>
      </c>
      <c r="B65" s="67">
        <v>11</v>
      </c>
      <c r="C65" s="67">
        <v>16</v>
      </c>
      <c r="D65" s="67">
        <v>14</v>
      </c>
      <c r="E65" s="67">
        <v>23</v>
      </c>
      <c r="F65" s="67">
        <v>23</v>
      </c>
      <c r="G65" s="67">
        <v>14</v>
      </c>
      <c r="H65" s="67">
        <v>12</v>
      </c>
      <c r="I65" s="67">
        <v>4</v>
      </c>
      <c r="J65" s="67">
        <v>6</v>
      </c>
      <c r="K65" s="67">
        <v>3</v>
      </c>
      <c r="L65" s="67">
        <v>0</v>
      </c>
      <c r="M65" s="67"/>
      <c r="N65" s="68">
        <f>SUM(B65:M65)</f>
        <v>126</v>
      </c>
    </row>
  </sheetData>
  <sheetProtection/>
  <mergeCells count="4">
    <mergeCell ref="A2:O2"/>
    <mergeCell ref="P3:R3"/>
    <mergeCell ref="A60:N60"/>
    <mergeCell ref="F56:H5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zoomScalePageLayoutView="0" workbookViewId="0" topLeftCell="A46">
      <selection activeCell="Q71" sqref="Q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2518</v>
      </c>
      <c r="B18" s="46">
        <v>0</v>
      </c>
      <c r="C18" s="46">
        <v>144.3</v>
      </c>
      <c r="D18" s="46">
        <v>164.3</v>
      </c>
      <c r="E18" s="46">
        <v>299.3</v>
      </c>
      <c r="F18" s="46">
        <v>447.4</v>
      </c>
      <c r="G18" s="46">
        <v>284.4</v>
      </c>
      <c r="H18" s="46">
        <v>135.1</v>
      </c>
      <c r="I18" s="46">
        <v>66.9</v>
      </c>
      <c r="J18" s="46">
        <v>74.8</v>
      </c>
      <c r="K18" s="46">
        <v>0</v>
      </c>
      <c r="L18" s="46">
        <v>3.8</v>
      </c>
      <c r="M18" s="46">
        <v>3</v>
      </c>
      <c r="N18" s="46">
        <v>1623.3</v>
      </c>
      <c r="O18" s="30">
        <v>110</v>
      </c>
      <c r="R18" s="36">
        <f>$N$69</f>
        <v>1267.511425898347</v>
      </c>
    </row>
    <row r="19" spans="1:18" ht="12" customHeight="1">
      <c r="A19" s="30">
        <f>A18+1</f>
        <v>2519</v>
      </c>
      <c r="B19" s="46">
        <v>13.8</v>
      </c>
      <c r="C19" s="46">
        <v>123.2</v>
      </c>
      <c r="D19" s="46">
        <v>146</v>
      </c>
      <c r="E19" s="46">
        <v>188.7</v>
      </c>
      <c r="F19" s="46">
        <v>194.6</v>
      </c>
      <c r="G19" s="46">
        <v>128.3</v>
      </c>
      <c r="H19" s="46">
        <v>167.9</v>
      </c>
      <c r="I19" s="46">
        <v>0</v>
      </c>
      <c r="J19" s="46">
        <v>17</v>
      </c>
      <c r="K19" s="46">
        <v>56.8</v>
      </c>
      <c r="L19" s="46">
        <v>0</v>
      </c>
      <c r="M19" s="46">
        <v>0</v>
      </c>
      <c r="N19" s="46">
        <v>1036.3</v>
      </c>
      <c r="O19" s="30">
        <v>87</v>
      </c>
      <c r="R19" s="36">
        <f aca="true" t="shared" si="0" ref="R19:R60">$N$69</f>
        <v>1267.511425898347</v>
      </c>
    </row>
    <row r="20" spans="1:18" ht="12" customHeight="1">
      <c r="A20" s="30">
        <f aca="true" t="shared" si="1" ref="A20:A67">A19+1</f>
        <v>2520</v>
      </c>
      <c r="B20" s="46">
        <v>39.3</v>
      </c>
      <c r="C20" s="46">
        <v>85</v>
      </c>
      <c r="D20" s="46" t="s">
        <v>21</v>
      </c>
      <c r="E20" s="46">
        <v>146.8</v>
      </c>
      <c r="F20" s="46">
        <v>178.2</v>
      </c>
      <c r="G20" s="46">
        <v>280.5</v>
      </c>
      <c r="H20" s="46">
        <v>79.5</v>
      </c>
      <c r="I20" s="46">
        <v>0</v>
      </c>
      <c r="J20" s="46">
        <v>44.7</v>
      </c>
      <c r="K20" s="46">
        <v>66</v>
      </c>
      <c r="L20" s="46">
        <v>38.3</v>
      </c>
      <c r="M20" s="46">
        <v>0</v>
      </c>
      <c r="N20" s="46" t="s">
        <v>21</v>
      </c>
      <c r="O20" s="30" t="s">
        <v>21</v>
      </c>
      <c r="R20" s="36">
        <f t="shared" si="0"/>
        <v>1267.511425898347</v>
      </c>
    </row>
    <row r="21" spans="1:18" ht="12" customHeight="1">
      <c r="A21" s="30">
        <f t="shared" si="1"/>
        <v>2521</v>
      </c>
      <c r="B21" s="46">
        <v>30</v>
      </c>
      <c r="C21" s="46">
        <v>111.5</v>
      </c>
      <c r="D21" s="46">
        <v>100.4</v>
      </c>
      <c r="E21" s="46">
        <v>328.7</v>
      </c>
      <c r="F21" s="46">
        <v>280.9</v>
      </c>
      <c r="G21" s="46">
        <v>166.6</v>
      </c>
      <c r="H21" s="46">
        <v>157</v>
      </c>
      <c r="I21" s="46">
        <v>23.2</v>
      </c>
      <c r="J21" s="46">
        <v>2.6</v>
      </c>
      <c r="K21" s="46">
        <v>0</v>
      </c>
      <c r="L21" s="46">
        <v>0</v>
      </c>
      <c r="M21" s="46">
        <v>10.2</v>
      </c>
      <c r="N21" s="46">
        <v>1110.6</v>
      </c>
      <c r="O21" s="30">
        <v>112</v>
      </c>
      <c r="R21" s="36">
        <f t="shared" si="0"/>
        <v>1267.511425898347</v>
      </c>
    </row>
    <row r="22" spans="1:18" ht="12" customHeight="1">
      <c r="A22" s="30">
        <f t="shared" si="1"/>
        <v>2522</v>
      </c>
      <c r="B22" s="46">
        <v>42.5</v>
      </c>
      <c r="C22" s="46">
        <v>183.8</v>
      </c>
      <c r="D22" s="46">
        <v>358.7</v>
      </c>
      <c r="E22" s="46">
        <v>55.8</v>
      </c>
      <c r="F22" s="46">
        <v>270.4</v>
      </c>
      <c r="G22" s="46">
        <v>89.8</v>
      </c>
      <c r="H22" s="46">
        <v>86.1</v>
      </c>
      <c r="I22" s="46">
        <v>0</v>
      </c>
      <c r="J22" s="46">
        <v>0</v>
      </c>
      <c r="K22" s="46">
        <v>0</v>
      </c>
      <c r="L22" s="46">
        <v>0</v>
      </c>
      <c r="M22" s="46">
        <v>43.8</v>
      </c>
      <c r="N22" s="46">
        <v>1130.9</v>
      </c>
      <c r="O22" s="30">
        <v>109</v>
      </c>
      <c r="R22" s="36">
        <f t="shared" si="0"/>
        <v>1267.511425898347</v>
      </c>
    </row>
    <row r="23" spans="1:18" ht="12" customHeight="1">
      <c r="A23" s="30">
        <f t="shared" si="1"/>
        <v>2523</v>
      </c>
      <c r="B23" s="46">
        <v>17.7</v>
      </c>
      <c r="C23" s="46">
        <v>162.5</v>
      </c>
      <c r="D23" s="46">
        <v>134.2</v>
      </c>
      <c r="E23" s="46">
        <v>241.8</v>
      </c>
      <c r="F23" s="46">
        <v>201.6</v>
      </c>
      <c r="G23" s="46">
        <v>212.4</v>
      </c>
      <c r="H23" s="46">
        <v>46.4</v>
      </c>
      <c r="I23" s="46">
        <v>15.8</v>
      </c>
      <c r="J23" s="46">
        <v>62.6</v>
      </c>
      <c r="K23" s="46">
        <v>0.8</v>
      </c>
      <c r="L23" s="46">
        <v>0</v>
      </c>
      <c r="M23" s="46">
        <v>4.6</v>
      </c>
      <c r="N23" s="46">
        <v>1100.4</v>
      </c>
      <c r="O23" s="30">
        <v>119</v>
      </c>
      <c r="R23" s="36">
        <f t="shared" si="0"/>
        <v>1267.511425898347</v>
      </c>
    </row>
    <row r="24" spans="1:18" ht="12" customHeight="1">
      <c r="A24" s="30">
        <f t="shared" si="1"/>
        <v>2524</v>
      </c>
      <c r="B24" s="46">
        <v>41.6</v>
      </c>
      <c r="C24" s="46">
        <v>340.5</v>
      </c>
      <c r="D24" s="46">
        <v>185.2</v>
      </c>
      <c r="E24" s="46">
        <v>315.9</v>
      </c>
      <c r="F24" s="46">
        <v>199.3</v>
      </c>
      <c r="G24" s="46">
        <v>225.6</v>
      </c>
      <c r="H24" s="46">
        <v>75.8</v>
      </c>
      <c r="I24" s="46">
        <v>101.9</v>
      </c>
      <c r="J24" s="46">
        <v>52.4</v>
      </c>
      <c r="K24" s="46">
        <v>4</v>
      </c>
      <c r="L24" s="46">
        <v>0</v>
      </c>
      <c r="M24" s="46">
        <v>0</v>
      </c>
      <c r="N24" s="46">
        <v>1542.2</v>
      </c>
      <c r="O24" s="30">
        <v>144</v>
      </c>
      <c r="R24" s="36">
        <f t="shared" si="0"/>
        <v>1267.511425898347</v>
      </c>
    </row>
    <row r="25" spans="1:18" ht="12" customHeight="1">
      <c r="A25" s="30">
        <f t="shared" si="1"/>
        <v>2525</v>
      </c>
      <c r="B25" s="46">
        <v>64.5</v>
      </c>
      <c r="C25" s="46">
        <v>146.2</v>
      </c>
      <c r="D25" s="46">
        <v>153.7</v>
      </c>
      <c r="E25" s="46">
        <v>123.9</v>
      </c>
      <c r="F25" s="46">
        <v>195.9</v>
      </c>
      <c r="G25" s="46">
        <v>324.5</v>
      </c>
      <c r="H25" s="46">
        <v>69.6</v>
      </c>
      <c r="I25" s="46">
        <v>27.6</v>
      </c>
      <c r="J25" s="46">
        <v>0</v>
      </c>
      <c r="K25" s="46">
        <v>1.6</v>
      </c>
      <c r="L25" s="46">
        <v>0</v>
      </c>
      <c r="M25" s="46">
        <v>0.3</v>
      </c>
      <c r="N25" s="46">
        <v>1107.8</v>
      </c>
      <c r="O25" s="30">
        <v>122</v>
      </c>
      <c r="R25" s="36">
        <f t="shared" si="0"/>
        <v>1267.511425898347</v>
      </c>
    </row>
    <row r="26" spans="1:18" ht="12" customHeight="1">
      <c r="A26" s="30">
        <f t="shared" si="1"/>
        <v>2526</v>
      </c>
      <c r="B26" s="46">
        <v>9.3</v>
      </c>
      <c r="C26" s="46">
        <v>86.9</v>
      </c>
      <c r="D26" s="46">
        <v>188.5</v>
      </c>
      <c r="E26" s="46">
        <v>136</v>
      </c>
      <c r="F26" s="46">
        <v>299.2</v>
      </c>
      <c r="G26" s="46">
        <v>187.9</v>
      </c>
      <c r="H26" s="46">
        <v>90.9</v>
      </c>
      <c r="I26" s="46">
        <v>172.5</v>
      </c>
      <c r="J26" s="46">
        <v>21.6</v>
      </c>
      <c r="K26" s="46">
        <v>0</v>
      </c>
      <c r="L26" s="46">
        <v>4.7</v>
      </c>
      <c r="M26" s="46">
        <v>0</v>
      </c>
      <c r="N26" s="46">
        <v>1197.5</v>
      </c>
      <c r="O26" s="30">
        <v>125</v>
      </c>
      <c r="R26" s="36">
        <f t="shared" si="0"/>
        <v>1267.511425898347</v>
      </c>
    </row>
    <row r="27" spans="1:18" ht="12" customHeight="1">
      <c r="A27" s="30">
        <f t="shared" si="1"/>
        <v>2527</v>
      </c>
      <c r="B27" s="46">
        <v>19</v>
      </c>
      <c r="C27" s="46">
        <v>175.3</v>
      </c>
      <c r="D27" s="46">
        <v>214.2</v>
      </c>
      <c r="E27" s="46">
        <v>182.3</v>
      </c>
      <c r="F27" s="46">
        <v>317.6</v>
      </c>
      <c r="G27" s="46">
        <v>229.7</v>
      </c>
      <c r="H27" s="46">
        <v>264.5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1402.6</v>
      </c>
      <c r="O27" s="30">
        <v>122</v>
      </c>
      <c r="R27" s="36">
        <f t="shared" si="0"/>
        <v>1267.511425898347</v>
      </c>
    </row>
    <row r="28" spans="1:18" ht="12" customHeight="1">
      <c r="A28" s="30">
        <f t="shared" si="1"/>
        <v>2528</v>
      </c>
      <c r="B28" s="46">
        <v>37.7</v>
      </c>
      <c r="C28" s="46">
        <v>123.3</v>
      </c>
      <c r="D28" s="46">
        <v>220.9</v>
      </c>
      <c r="E28" s="46">
        <v>175</v>
      </c>
      <c r="F28" s="46">
        <v>181.3</v>
      </c>
      <c r="G28" s="46">
        <v>207.6</v>
      </c>
      <c r="H28" s="46">
        <v>164.6</v>
      </c>
      <c r="I28" s="46">
        <v>136.3</v>
      </c>
      <c r="J28" s="46">
        <v>0</v>
      </c>
      <c r="K28" s="46">
        <v>0</v>
      </c>
      <c r="L28" s="46">
        <v>0</v>
      </c>
      <c r="M28" s="46">
        <v>0</v>
      </c>
      <c r="N28" s="46">
        <v>1246.7</v>
      </c>
      <c r="O28" s="30">
        <v>117</v>
      </c>
      <c r="R28" s="36">
        <f t="shared" si="0"/>
        <v>1267.511425898347</v>
      </c>
    </row>
    <row r="29" spans="1:18" ht="12" customHeight="1">
      <c r="A29" s="30">
        <f t="shared" si="1"/>
        <v>2529</v>
      </c>
      <c r="B29" s="46">
        <v>88.7</v>
      </c>
      <c r="C29" s="46">
        <v>190.2</v>
      </c>
      <c r="D29" s="46">
        <v>109.3</v>
      </c>
      <c r="E29" s="46">
        <v>242.4</v>
      </c>
      <c r="F29" s="46">
        <v>181.4</v>
      </c>
      <c r="G29" s="46">
        <v>186.4</v>
      </c>
      <c r="H29" s="46">
        <v>81.6</v>
      </c>
      <c r="I29" s="46">
        <v>18.4</v>
      </c>
      <c r="J29" s="46">
        <v>106.3</v>
      </c>
      <c r="K29" s="46">
        <v>1</v>
      </c>
      <c r="L29" s="46">
        <v>19</v>
      </c>
      <c r="M29" s="46">
        <v>28.2</v>
      </c>
      <c r="N29" s="46">
        <v>1242.9</v>
      </c>
      <c r="O29" s="30">
        <v>137</v>
      </c>
      <c r="R29" s="36">
        <f t="shared" si="0"/>
        <v>1267.511425898347</v>
      </c>
    </row>
    <row r="30" spans="1:18" ht="12" customHeight="1">
      <c r="A30" s="30">
        <f t="shared" si="1"/>
        <v>2530</v>
      </c>
      <c r="B30" s="46">
        <v>29.5</v>
      </c>
      <c r="C30" s="46">
        <v>50.3</v>
      </c>
      <c r="D30" s="46">
        <v>179.3</v>
      </c>
      <c r="E30" s="46">
        <v>146.3</v>
      </c>
      <c r="F30" s="46">
        <v>327.2</v>
      </c>
      <c r="G30" s="46">
        <v>198.9</v>
      </c>
      <c r="H30" s="46">
        <v>67.5</v>
      </c>
      <c r="I30" s="46">
        <v>86</v>
      </c>
      <c r="J30" s="46">
        <v>0</v>
      </c>
      <c r="K30" s="46">
        <v>0</v>
      </c>
      <c r="L30" s="46">
        <v>12.2</v>
      </c>
      <c r="M30" s="46">
        <v>0</v>
      </c>
      <c r="N30" s="46">
        <v>1097.2</v>
      </c>
      <c r="O30" s="30">
        <v>119</v>
      </c>
      <c r="R30" s="36">
        <f t="shared" si="0"/>
        <v>1267.511425898347</v>
      </c>
    </row>
    <row r="31" spans="1:18" ht="12" customHeight="1">
      <c r="A31" s="30">
        <f t="shared" si="1"/>
        <v>2531</v>
      </c>
      <c r="B31" s="46">
        <v>109.3</v>
      </c>
      <c r="C31" s="46">
        <v>167.9</v>
      </c>
      <c r="D31" s="46">
        <v>280.8</v>
      </c>
      <c r="E31" s="46">
        <v>288.3</v>
      </c>
      <c r="F31" s="46">
        <v>271.4</v>
      </c>
      <c r="G31" s="46">
        <v>128.4</v>
      </c>
      <c r="H31" s="46">
        <v>85.9</v>
      </c>
      <c r="I31" s="46">
        <v>66.5</v>
      </c>
      <c r="J31" s="46">
        <v>0</v>
      </c>
      <c r="K31" s="46">
        <v>2.2</v>
      </c>
      <c r="L31" s="46">
        <v>0</v>
      </c>
      <c r="M31" s="46">
        <v>14.8</v>
      </c>
      <c r="N31" s="46">
        <v>1415.5</v>
      </c>
      <c r="O31" s="30">
        <v>141</v>
      </c>
      <c r="R31" s="36">
        <f t="shared" si="0"/>
        <v>1267.511425898347</v>
      </c>
    </row>
    <row r="32" spans="1:18" ht="12" customHeight="1">
      <c r="A32" s="30">
        <f t="shared" si="1"/>
        <v>2532</v>
      </c>
      <c r="B32" s="46">
        <v>17.1</v>
      </c>
      <c r="C32" s="46">
        <v>160.3</v>
      </c>
      <c r="D32" s="46">
        <v>196.9</v>
      </c>
      <c r="E32" s="46">
        <v>306.6</v>
      </c>
      <c r="F32" s="46">
        <v>180.1</v>
      </c>
      <c r="G32" s="46">
        <v>252.5</v>
      </c>
      <c r="H32" s="46">
        <v>125.6</v>
      </c>
      <c r="I32" s="46">
        <v>69.9</v>
      </c>
      <c r="J32" s="46">
        <v>0</v>
      </c>
      <c r="K32" s="46">
        <v>2.9</v>
      </c>
      <c r="L32" s="46">
        <v>21.8</v>
      </c>
      <c r="M32" s="46">
        <v>0</v>
      </c>
      <c r="N32" s="46">
        <v>1333.7</v>
      </c>
      <c r="O32" s="30">
        <v>120</v>
      </c>
      <c r="R32" s="36">
        <f t="shared" si="0"/>
        <v>1267.511425898347</v>
      </c>
    </row>
    <row r="33" spans="1:18" ht="12" customHeight="1">
      <c r="A33" s="30">
        <f t="shared" si="1"/>
        <v>2533</v>
      </c>
      <c r="B33" s="46">
        <v>29.2</v>
      </c>
      <c r="C33" s="46">
        <v>178.5</v>
      </c>
      <c r="D33" s="46">
        <v>125.5</v>
      </c>
      <c r="E33" s="46">
        <v>145.7</v>
      </c>
      <c r="F33" s="46">
        <v>211.3</v>
      </c>
      <c r="G33" s="46">
        <v>129.8</v>
      </c>
      <c r="H33" s="46">
        <v>132.7</v>
      </c>
      <c r="I33" s="46">
        <v>36.3</v>
      </c>
      <c r="J33" s="46">
        <v>0</v>
      </c>
      <c r="K33" s="46">
        <v>0</v>
      </c>
      <c r="L33" s="46">
        <v>0</v>
      </c>
      <c r="M33" s="46">
        <v>0</v>
      </c>
      <c r="N33" s="46">
        <v>981</v>
      </c>
      <c r="O33" s="30">
        <v>111</v>
      </c>
      <c r="R33" s="36">
        <f t="shared" si="0"/>
        <v>1267.511425898347</v>
      </c>
    </row>
    <row r="34" spans="1:18" ht="12" customHeight="1">
      <c r="A34" s="30">
        <f t="shared" si="1"/>
        <v>2534</v>
      </c>
      <c r="B34" s="46">
        <v>66.4</v>
      </c>
      <c r="C34" s="46">
        <v>106.5</v>
      </c>
      <c r="D34" s="46">
        <v>200.7</v>
      </c>
      <c r="E34" s="46">
        <v>173.4</v>
      </c>
      <c r="F34" s="46">
        <v>306.3</v>
      </c>
      <c r="G34" s="46">
        <v>159.3</v>
      </c>
      <c r="H34" s="46">
        <v>111.9</v>
      </c>
      <c r="I34" s="46">
        <v>86</v>
      </c>
      <c r="J34" s="46">
        <v>6.2</v>
      </c>
      <c r="K34" s="46">
        <v>0</v>
      </c>
      <c r="L34" s="46">
        <v>23.5</v>
      </c>
      <c r="M34" s="46">
        <v>0</v>
      </c>
      <c r="N34" s="46">
        <v>1096.8</v>
      </c>
      <c r="O34" s="30">
        <v>112</v>
      </c>
      <c r="R34" s="36">
        <f t="shared" si="0"/>
        <v>1267.511425898347</v>
      </c>
    </row>
    <row r="35" spans="1:18" ht="12" customHeight="1">
      <c r="A35" s="30">
        <f t="shared" si="1"/>
        <v>2535</v>
      </c>
      <c r="B35" s="46">
        <v>3.4</v>
      </c>
      <c r="C35" s="46">
        <v>28.8</v>
      </c>
      <c r="D35" s="46">
        <v>67.6</v>
      </c>
      <c r="E35" s="46">
        <v>295.5</v>
      </c>
      <c r="F35" s="46">
        <v>164.9</v>
      </c>
      <c r="G35" s="46">
        <v>290</v>
      </c>
      <c r="H35" s="46">
        <v>86.6</v>
      </c>
      <c r="I35" s="46">
        <v>62.7</v>
      </c>
      <c r="J35" s="46">
        <v>107.4</v>
      </c>
      <c r="K35" s="46">
        <v>0</v>
      </c>
      <c r="L35" s="46">
        <v>0</v>
      </c>
      <c r="M35" s="46">
        <v>11.7</v>
      </c>
      <c r="N35" s="46">
        <v>1100.6</v>
      </c>
      <c r="O35" s="30">
        <v>112</v>
      </c>
      <c r="R35" s="36">
        <f t="shared" si="0"/>
        <v>1267.511425898347</v>
      </c>
    </row>
    <row r="36" spans="1:18" ht="12" customHeight="1">
      <c r="A36" s="30">
        <f t="shared" si="1"/>
        <v>2536</v>
      </c>
      <c r="B36" s="46">
        <v>44.5</v>
      </c>
      <c r="C36" s="46">
        <v>96</v>
      </c>
      <c r="D36" s="46">
        <v>142</v>
      </c>
      <c r="E36" s="46">
        <v>245.9</v>
      </c>
      <c r="F36" s="46">
        <v>231.6</v>
      </c>
      <c r="G36" s="46">
        <v>266.6</v>
      </c>
      <c r="H36" s="46">
        <v>167.4</v>
      </c>
      <c r="I36" s="46">
        <v>0</v>
      </c>
      <c r="J36" s="46">
        <v>0.4</v>
      </c>
      <c r="K36" s="46">
        <v>0</v>
      </c>
      <c r="L36" s="46">
        <v>0</v>
      </c>
      <c r="M36" s="46">
        <v>132.9</v>
      </c>
      <c r="N36" s="46">
        <v>1327.3</v>
      </c>
      <c r="O36" s="30">
        <v>118</v>
      </c>
      <c r="R36" s="36">
        <f t="shared" si="0"/>
        <v>1267.511425898347</v>
      </c>
    </row>
    <row r="37" spans="1:18" ht="12" customHeight="1">
      <c r="A37" s="30">
        <f t="shared" si="1"/>
        <v>2537</v>
      </c>
      <c r="B37" s="46">
        <v>25.5</v>
      </c>
      <c r="C37" s="46">
        <v>245.9</v>
      </c>
      <c r="D37" s="46">
        <v>306.6</v>
      </c>
      <c r="E37" s="46">
        <v>281.2</v>
      </c>
      <c r="F37" s="46">
        <v>322.1</v>
      </c>
      <c r="G37" s="46">
        <v>251.1</v>
      </c>
      <c r="H37" s="46">
        <v>62.7</v>
      </c>
      <c r="I37" s="46">
        <v>27</v>
      </c>
      <c r="J37" s="46">
        <v>55.8</v>
      </c>
      <c r="K37" s="46">
        <v>0</v>
      </c>
      <c r="L37" s="46">
        <v>0</v>
      </c>
      <c r="M37" s="46">
        <v>0</v>
      </c>
      <c r="N37" s="46">
        <v>1577.9</v>
      </c>
      <c r="O37" s="30">
        <v>130</v>
      </c>
      <c r="R37" s="36">
        <f t="shared" si="0"/>
        <v>1267.511425898347</v>
      </c>
    </row>
    <row r="38" spans="1:18" ht="12" customHeight="1">
      <c r="A38" s="30">
        <f t="shared" si="1"/>
        <v>2538</v>
      </c>
      <c r="B38" s="46">
        <v>33.7</v>
      </c>
      <c r="C38" s="46">
        <v>344.4</v>
      </c>
      <c r="D38" s="46">
        <v>184</v>
      </c>
      <c r="E38" s="46">
        <v>333.4</v>
      </c>
      <c r="F38" s="46">
        <v>379.1</v>
      </c>
      <c r="G38" s="46">
        <v>300.7</v>
      </c>
      <c r="H38" s="46">
        <v>82.5</v>
      </c>
      <c r="I38" s="46">
        <v>22.7</v>
      </c>
      <c r="J38" s="46">
        <v>0</v>
      </c>
      <c r="K38" s="46">
        <v>0</v>
      </c>
      <c r="L38" s="46">
        <v>31.3</v>
      </c>
      <c r="M38" s="46">
        <v>2.2</v>
      </c>
      <c r="N38" s="46">
        <v>1714</v>
      </c>
      <c r="O38" s="30">
        <v>132</v>
      </c>
      <c r="R38" s="36">
        <f t="shared" si="0"/>
        <v>1267.511425898347</v>
      </c>
    </row>
    <row r="39" spans="1:18" ht="12" customHeight="1">
      <c r="A39" s="30">
        <f t="shared" si="1"/>
        <v>2539</v>
      </c>
      <c r="B39" s="46">
        <v>75</v>
      </c>
      <c r="C39" s="46">
        <v>56</v>
      </c>
      <c r="D39" s="46">
        <v>264</v>
      </c>
      <c r="E39" s="46">
        <v>168</v>
      </c>
      <c r="F39" s="46">
        <v>254</v>
      </c>
      <c r="G39" s="46">
        <v>178</v>
      </c>
      <c r="H39" s="46">
        <v>87</v>
      </c>
      <c r="I39" s="46">
        <v>89</v>
      </c>
      <c r="J39" s="46">
        <v>0</v>
      </c>
      <c r="K39" s="46">
        <v>0</v>
      </c>
      <c r="L39" s="46">
        <v>0</v>
      </c>
      <c r="M39" s="46">
        <v>46</v>
      </c>
      <c r="N39" s="46">
        <v>1216.5</v>
      </c>
      <c r="O39" s="30">
        <v>131</v>
      </c>
      <c r="R39" s="36">
        <f t="shared" si="0"/>
        <v>1267.511425898347</v>
      </c>
    </row>
    <row r="40" spans="1:18" ht="12" customHeight="1">
      <c r="A40" s="30">
        <f t="shared" si="1"/>
        <v>2540</v>
      </c>
      <c r="B40" s="46">
        <v>20.9</v>
      </c>
      <c r="C40" s="46">
        <v>78.1</v>
      </c>
      <c r="D40" s="46">
        <v>131.1</v>
      </c>
      <c r="E40" s="46">
        <v>226.9</v>
      </c>
      <c r="F40" s="46">
        <v>268</v>
      </c>
      <c r="G40" s="46">
        <v>171</v>
      </c>
      <c r="H40" s="46">
        <v>99.3</v>
      </c>
      <c r="I40" s="46">
        <v>2.7</v>
      </c>
      <c r="J40" s="46">
        <v>0</v>
      </c>
      <c r="K40" s="46">
        <v>0</v>
      </c>
      <c r="L40" s="46">
        <v>0</v>
      </c>
      <c r="M40" s="46">
        <v>1.6</v>
      </c>
      <c r="N40" s="46">
        <v>999.6</v>
      </c>
      <c r="O40" s="30">
        <v>109</v>
      </c>
      <c r="R40" s="36">
        <f t="shared" si="0"/>
        <v>1267.511425898347</v>
      </c>
    </row>
    <row r="41" spans="1:18" ht="12" customHeight="1">
      <c r="A41" s="30">
        <f t="shared" si="1"/>
        <v>2541</v>
      </c>
      <c r="B41" s="46">
        <v>11.8</v>
      </c>
      <c r="C41" s="46">
        <v>227.3</v>
      </c>
      <c r="D41" s="46">
        <v>115.9</v>
      </c>
      <c r="E41" s="46">
        <v>155.1</v>
      </c>
      <c r="F41" s="46">
        <v>283.2</v>
      </c>
      <c r="G41" s="46">
        <v>118.4</v>
      </c>
      <c r="H41" s="46">
        <v>42.2</v>
      </c>
      <c r="I41" s="46">
        <v>48.9</v>
      </c>
      <c r="J41" s="46">
        <v>0</v>
      </c>
      <c r="K41" s="46">
        <v>13.6</v>
      </c>
      <c r="L41" s="46">
        <v>38.8</v>
      </c>
      <c r="M41" s="46">
        <v>39.2</v>
      </c>
      <c r="N41" s="46">
        <v>1094.4</v>
      </c>
      <c r="O41" s="30">
        <v>116</v>
      </c>
      <c r="R41" s="36">
        <f t="shared" si="0"/>
        <v>1267.511425898347</v>
      </c>
    </row>
    <row r="42" spans="1:18" ht="12" customHeight="1">
      <c r="A42" s="30">
        <f t="shared" si="1"/>
        <v>2542</v>
      </c>
      <c r="B42" s="46">
        <v>52.5</v>
      </c>
      <c r="C42" s="46">
        <v>254.4</v>
      </c>
      <c r="D42" s="46">
        <v>119</v>
      </c>
      <c r="E42" s="46">
        <v>231.41</v>
      </c>
      <c r="F42" s="46">
        <v>303.2</v>
      </c>
      <c r="G42" s="46">
        <v>192.8</v>
      </c>
      <c r="H42" s="46">
        <v>93</v>
      </c>
      <c r="I42" s="46">
        <v>39.3</v>
      </c>
      <c r="J42" s="46">
        <v>7.2</v>
      </c>
      <c r="K42" s="46">
        <v>0</v>
      </c>
      <c r="L42" s="46">
        <v>32.4</v>
      </c>
      <c r="M42" s="46">
        <v>34.4</v>
      </c>
      <c r="N42" s="46">
        <v>1359.61</v>
      </c>
      <c r="O42" s="30">
        <v>142</v>
      </c>
      <c r="R42" s="36">
        <f t="shared" si="0"/>
        <v>1267.511425898347</v>
      </c>
    </row>
    <row r="43" spans="1:18" ht="12" customHeight="1">
      <c r="A43" s="30">
        <f t="shared" si="1"/>
        <v>2543</v>
      </c>
      <c r="B43" s="46">
        <v>54.7</v>
      </c>
      <c r="C43" s="46">
        <v>177.3</v>
      </c>
      <c r="D43" s="46">
        <v>228.2</v>
      </c>
      <c r="E43" s="46">
        <v>197.4</v>
      </c>
      <c r="F43" s="46">
        <v>264.3</v>
      </c>
      <c r="G43" s="46">
        <v>198.7</v>
      </c>
      <c r="H43" s="46">
        <v>183.1</v>
      </c>
      <c r="I43" s="46">
        <v>0</v>
      </c>
      <c r="J43" s="46">
        <v>0</v>
      </c>
      <c r="K43" s="46">
        <v>1.9</v>
      </c>
      <c r="L43" s="46">
        <v>0</v>
      </c>
      <c r="M43" s="46">
        <v>58.5</v>
      </c>
      <c r="N43" s="46">
        <v>1364.1</v>
      </c>
      <c r="O43" s="30">
        <v>138</v>
      </c>
      <c r="R43" s="36">
        <f t="shared" si="0"/>
        <v>1267.511425898347</v>
      </c>
    </row>
    <row r="44" spans="1:18" ht="12" customHeight="1">
      <c r="A44" s="30">
        <f t="shared" si="1"/>
        <v>2544</v>
      </c>
      <c r="B44" s="46">
        <v>1.3</v>
      </c>
      <c r="C44" s="46">
        <v>363.3</v>
      </c>
      <c r="D44" s="46">
        <v>83</v>
      </c>
      <c r="E44" s="46">
        <v>256.2</v>
      </c>
      <c r="F44" s="46">
        <v>245</v>
      </c>
      <c r="G44" s="46">
        <v>117.6</v>
      </c>
      <c r="H44" s="46">
        <v>185.37</v>
      </c>
      <c r="I44" s="46">
        <v>5.62</v>
      </c>
      <c r="J44" s="46">
        <v>0</v>
      </c>
      <c r="K44" s="46">
        <v>0</v>
      </c>
      <c r="L44" s="46">
        <v>4.1</v>
      </c>
      <c r="M44" s="46">
        <v>0</v>
      </c>
      <c r="N44" s="46">
        <v>1267.4</v>
      </c>
      <c r="O44" s="30">
        <v>130</v>
      </c>
      <c r="R44" s="36">
        <f t="shared" si="0"/>
        <v>1267.511425898347</v>
      </c>
    </row>
    <row r="45" spans="1:18" ht="12" customHeight="1">
      <c r="A45" s="30">
        <f t="shared" si="1"/>
        <v>2545</v>
      </c>
      <c r="B45" s="47">
        <v>1.6</v>
      </c>
      <c r="C45" s="47">
        <v>262.5</v>
      </c>
      <c r="D45" s="47">
        <v>240.3</v>
      </c>
      <c r="E45" s="47">
        <v>171.1</v>
      </c>
      <c r="F45" s="47">
        <v>266.1</v>
      </c>
      <c r="G45" s="47">
        <v>267.6</v>
      </c>
      <c r="H45" s="47">
        <v>81.8</v>
      </c>
      <c r="I45" s="47">
        <v>130.1</v>
      </c>
      <c r="J45" s="47">
        <v>93</v>
      </c>
      <c r="K45" s="47">
        <v>47.3</v>
      </c>
      <c r="L45" s="47">
        <v>0</v>
      </c>
      <c r="M45" s="47">
        <v>0.6</v>
      </c>
      <c r="N45" s="46">
        <v>1562</v>
      </c>
      <c r="O45" s="31">
        <v>136</v>
      </c>
      <c r="R45" s="36">
        <f t="shared" si="0"/>
        <v>1267.511425898347</v>
      </c>
    </row>
    <row r="46" spans="1:18" ht="12" customHeight="1">
      <c r="A46" s="30">
        <f t="shared" si="1"/>
        <v>2546</v>
      </c>
      <c r="B46" s="47">
        <v>79.3</v>
      </c>
      <c r="C46" s="47">
        <v>79.8</v>
      </c>
      <c r="D46" s="47">
        <v>163.6</v>
      </c>
      <c r="E46" s="47">
        <v>150.1</v>
      </c>
      <c r="F46" s="47">
        <v>189.2</v>
      </c>
      <c r="G46" s="47">
        <v>171.6</v>
      </c>
      <c r="H46" s="47">
        <v>27.1</v>
      </c>
      <c r="I46" s="47">
        <v>0</v>
      </c>
      <c r="J46" s="47">
        <v>0</v>
      </c>
      <c r="K46" s="47">
        <v>16.5</v>
      </c>
      <c r="L46" s="47">
        <v>0.7</v>
      </c>
      <c r="M46" s="47">
        <v>0.6</v>
      </c>
      <c r="N46" s="46">
        <v>878.5</v>
      </c>
      <c r="O46" s="31">
        <v>105</v>
      </c>
      <c r="R46" s="36">
        <f t="shared" si="0"/>
        <v>1267.511425898347</v>
      </c>
    </row>
    <row r="47" spans="1:18" ht="12" customHeight="1">
      <c r="A47" s="30">
        <f t="shared" si="1"/>
        <v>2547</v>
      </c>
      <c r="B47" s="47">
        <v>1.6</v>
      </c>
      <c r="C47" s="47">
        <v>147.7</v>
      </c>
      <c r="D47" s="47">
        <v>200.56</v>
      </c>
      <c r="E47" s="47">
        <v>177</v>
      </c>
      <c r="F47" s="47">
        <v>269.3</v>
      </c>
      <c r="G47" s="47">
        <v>214.4</v>
      </c>
      <c r="H47" s="47">
        <v>68.1</v>
      </c>
      <c r="I47" s="47">
        <v>22.3</v>
      </c>
      <c r="J47" s="47">
        <v>0</v>
      </c>
      <c r="K47" s="47">
        <v>47.3</v>
      </c>
      <c r="L47" s="47">
        <v>0</v>
      </c>
      <c r="M47" s="47">
        <v>1.6</v>
      </c>
      <c r="N47" s="46">
        <v>1149.86</v>
      </c>
      <c r="O47" s="31">
        <v>101</v>
      </c>
      <c r="R47" s="36">
        <f t="shared" si="0"/>
        <v>1267.511425898347</v>
      </c>
    </row>
    <row r="48" spans="1:18" ht="12" customHeight="1">
      <c r="A48" s="30">
        <f t="shared" si="1"/>
        <v>2548</v>
      </c>
      <c r="B48" s="47">
        <v>37.6</v>
      </c>
      <c r="C48" s="47">
        <v>83.4</v>
      </c>
      <c r="D48" s="47">
        <v>152.2</v>
      </c>
      <c r="E48" s="47">
        <v>437.6</v>
      </c>
      <c r="F48" s="47">
        <v>303.39</v>
      </c>
      <c r="G48" s="47">
        <v>377.2</v>
      </c>
      <c r="H48" s="47">
        <v>104.3</v>
      </c>
      <c r="I48" s="47">
        <v>34.5</v>
      </c>
      <c r="J48" s="47">
        <v>53.6</v>
      </c>
      <c r="K48" s="47">
        <v>0</v>
      </c>
      <c r="L48" s="47">
        <v>0</v>
      </c>
      <c r="M48" s="47">
        <v>2.4</v>
      </c>
      <c r="N48" s="46">
        <v>1586.19</v>
      </c>
      <c r="O48" s="31">
        <v>125</v>
      </c>
      <c r="R48" s="36">
        <f t="shared" si="0"/>
        <v>1267.511425898347</v>
      </c>
    </row>
    <row r="49" spans="1:18" ht="12" customHeight="1">
      <c r="A49" s="30">
        <f t="shared" si="1"/>
        <v>2549</v>
      </c>
      <c r="B49" s="47">
        <v>105.36</v>
      </c>
      <c r="C49" s="47">
        <v>247.8</v>
      </c>
      <c r="D49" s="47">
        <v>178.6</v>
      </c>
      <c r="E49" s="47">
        <v>458.9</v>
      </c>
      <c r="F49" s="47">
        <v>236.6</v>
      </c>
      <c r="G49" s="47">
        <v>224.3</v>
      </c>
      <c r="H49" s="47">
        <v>71.8</v>
      </c>
      <c r="I49" s="47">
        <v>49.5</v>
      </c>
      <c r="J49" s="47">
        <v>0</v>
      </c>
      <c r="K49" s="47">
        <v>0</v>
      </c>
      <c r="L49" s="47">
        <v>0</v>
      </c>
      <c r="M49" s="47">
        <v>17.7</v>
      </c>
      <c r="N49" s="46">
        <v>1590.56</v>
      </c>
      <c r="O49" s="31">
        <v>123</v>
      </c>
      <c r="R49" s="36">
        <f t="shared" si="0"/>
        <v>1267.511425898347</v>
      </c>
    </row>
    <row r="50" spans="1:18" ht="12" customHeight="1">
      <c r="A50" s="30">
        <f t="shared" si="1"/>
        <v>2550</v>
      </c>
      <c r="B50" s="47">
        <v>56.9</v>
      </c>
      <c r="C50" s="47">
        <v>322.3</v>
      </c>
      <c r="D50" s="47">
        <v>262.9</v>
      </c>
      <c r="E50" s="47">
        <v>131.7</v>
      </c>
      <c r="F50" s="47">
        <v>164.2</v>
      </c>
      <c r="G50" s="47">
        <v>246.4</v>
      </c>
      <c r="H50" s="47">
        <v>134.4</v>
      </c>
      <c r="I50" s="47">
        <v>31.3</v>
      </c>
      <c r="J50" s="47">
        <v>0</v>
      </c>
      <c r="K50" s="47">
        <v>24.4</v>
      </c>
      <c r="L50" s="47">
        <v>8.3</v>
      </c>
      <c r="M50" s="47">
        <v>30.7</v>
      </c>
      <c r="N50" s="46">
        <v>1413.5</v>
      </c>
      <c r="O50" s="31">
        <v>125</v>
      </c>
      <c r="R50" s="36">
        <f t="shared" si="0"/>
        <v>1267.511425898347</v>
      </c>
    </row>
    <row r="51" spans="1:18" ht="12" customHeight="1">
      <c r="A51" s="30">
        <f t="shared" si="1"/>
        <v>2551</v>
      </c>
      <c r="B51" s="47">
        <v>118.9</v>
      </c>
      <c r="C51" s="47">
        <v>154.3</v>
      </c>
      <c r="D51" s="47">
        <v>87.2</v>
      </c>
      <c r="E51" s="47">
        <v>223.2</v>
      </c>
      <c r="F51" s="47">
        <v>374.7</v>
      </c>
      <c r="G51" s="47">
        <v>166.2</v>
      </c>
      <c r="H51" s="47">
        <v>104.8</v>
      </c>
      <c r="I51" s="47">
        <v>80.7</v>
      </c>
      <c r="J51" s="47">
        <v>0</v>
      </c>
      <c r="K51" s="47">
        <v>0</v>
      </c>
      <c r="L51" s="47">
        <v>0</v>
      </c>
      <c r="M51" s="47">
        <v>6.1</v>
      </c>
      <c r="N51" s="46">
        <v>1316.1</v>
      </c>
      <c r="O51" s="31">
        <v>126</v>
      </c>
      <c r="R51" s="36">
        <f t="shared" si="0"/>
        <v>1267.511425898347</v>
      </c>
    </row>
    <row r="52" spans="1:18" ht="12" customHeight="1">
      <c r="A52" s="30">
        <f t="shared" si="1"/>
        <v>2552</v>
      </c>
      <c r="B52" s="47">
        <v>60.4</v>
      </c>
      <c r="C52" s="47">
        <v>173</v>
      </c>
      <c r="D52" s="47">
        <v>171.5</v>
      </c>
      <c r="E52" s="47">
        <v>189.4</v>
      </c>
      <c r="F52" s="47">
        <v>322.5</v>
      </c>
      <c r="G52" s="47">
        <v>246.3679802955665</v>
      </c>
      <c r="H52" s="47">
        <v>183.4</v>
      </c>
      <c r="I52" s="47">
        <v>0</v>
      </c>
      <c r="J52" s="47">
        <v>0</v>
      </c>
      <c r="K52" s="47">
        <v>6.2</v>
      </c>
      <c r="L52" s="47">
        <v>0</v>
      </c>
      <c r="M52" s="47">
        <v>1.8</v>
      </c>
      <c r="N52" s="46">
        <v>1354.5679802955665</v>
      </c>
      <c r="O52" s="31">
        <v>120</v>
      </c>
      <c r="R52" s="36">
        <f t="shared" si="0"/>
        <v>1267.511425898347</v>
      </c>
    </row>
    <row r="53" spans="1:18" ht="12" customHeight="1">
      <c r="A53" s="30">
        <f t="shared" si="1"/>
        <v>2553</v>
      </c>
      <c r="B53" s="47">
        <v>0.7</v>
      </c>
      <c r="C53" s="47">
        <v>62.4</v>
      </c>
      <c r="D53" s="47">
        <v>243.2</v>
      </c>
      <c r="E53" s="47">
        <v>172.1</v>
      </c>
      <c r="F53" s="47">
        <v>408.5</v>
      </c>
      <c r="G53" s="47">
        <v>235</v>
      </c>
      <c r="H53" s="47">
        <v>181.8</v>
      </c>
      <c r="I53" s="47">
        <v>0</v>
      </c>
      <c r="J53" s="47">
        <v>6.5</v>
      </c>
      <c r="K53" s="47">
        <v>9.2</v>
      </c>
      <c r="L53" s="47">
        <v>0</v>
      </c>
      <c r="M53" s="47">
        <v>68.8</v>
      </c>
      <c r="N53" s="46">
        <v>1388.2</v>
      </c>
      <c r="O53" s="31">
        <v>113</v>
      </c>
      <c r="R53" s="36">
        <f t="shared" si="0"/>
        <v>1267.511425898347</v>
      </c>
    </row>
    <row r="54" spans="1:18" ht="12" customHeight="1">
      <c r="A54" s="30">
        <f t="shared" si="1"/>
        <v>2554</v>
      </c>
      <c r="B54" s="47">
        <v>113.30000000000001</v>
      </c>
      <c r="C54" s="47">
        <v>199.60000000000002</v>
      </c>
      <c r="D54" s="47">
        <v>131.6</v>
      </c>
      <c r="E54" s="47">
        <v>255.7</v>
      </c>
      <c r="F54" s="47">
        <v>248.79999999999998</v>
      </c>
      <c r="G54" s="47">
        <v>260.1</v>
      </c>
      <c r="H54" s="47">
        <v>103.7</v>
      </c>
      <c r="I54" s="47">
        <v>3.4000000000000004</v>
      </c>
      <c r="J54" s="47">
        <v>0</v>
      </c>
      <c r="K54" s="47">
        <v>33.89999999999999</v>
      </c>
      <c r="L54" s="47">
        <v>0.5</v>
      </c>
      <c r="M54" s="47">
        <v>20.7</v>
      </c>
      <c r="N54" s="46">
        <v>1371.3000000000002</v>
      </c>
      <c r="O54" s="31">
        <v>134</v>
      </c>
      <c r="R54" s="36">
        <f t="shared" si="0"/>
        <v>1267.511425898347</v>
      </c>
    </row>
    <row r="55" spans="1:18" ht="12" customHeight="1">
      <c r="A55" s="30">
        <f t="shared" si="1"/>
        <v>2555</v>
      </c>
      <c r="B55" s="47">
        <v>48.699999999999996</v>
      </c>
      <c r="C55" s="47">
        <v>153.49999999999997</v>
      </c>
      <c r="D55" s="47">
        <v>65.1</v>
      </c>
      <c r="E55" s="47">
        <v>172.1</v>
      </c>
      <c r="F55" s="47">
        <v>192.9</v>
      </c>
      <c r="G55" s="47">
        <v>271.90000000000003</v>
      </c>
      <c r="H55" s="47">
        <v>37.3</v>
      </c>
      <c r="I55" s="47">
        <v>114.89999999999998</v>
      </c>
      <c r="J55" s="47">
        <v>14.799999999999999</v>
      </c>
      <c r="K55" s="47">
        <v>21.5</v>
      </c>
      <c r="L55" s="47">
        <v>15.3</v>
      </c>
      <c r="M55" s="47">
        <v>24.9</v>
      </c>
      <c r="N55" s="46">
        <v>1132.9</v>
      </c>
      <c r="O55" s="31">
        <v>138</v>
      </c>
      <c r="R55" s="36">
        <f t="shared" si="0"/>
        <v>1267.511425898347</v>
      </c>
    </row>
    <row r="56" spans="1:18" ht="12" customHeight="1">
      <c r="A56" s="30">
        <f t="shared" si="1"/>
        <v>2556</v>
      </c>
      <c r="B56" s="47">
        <v>1.4</v>
      </c>
      <c r="C56" s="47">
        <v>167.1</v>
      </c>
      <c r="D56" s="47">
        <v>142.3</v>
      </c>
      <c r="E56" s="47">
        <v>211.9</v>
      </c>
      <c r="F56" s="47">
        <v>328.5999999999999</v>
      </c>
      <c r="G56" s="47">
        <v>210.79999999999998</v>
      </c>
      <c r="H56" s="47">
        <v>200.8</v>
      </c>
      <c r="I56" s="47">
        <v>46.900000000000006</v>
      </c>
      <c r="J56" s="47">
        <v>35.1</v>
      </c>
      <c r="K56" s="47">
        <v>0</v>
      </c>
      <c r="L56" s="47">
        <v>0</v>
      </c>
      <c r="M56" s="47">
        <v>41.2</v>
      </c>
      <c r="N56" s="46">
        <v>1386.1</v>
      </c>
      <c r="O56" s="31">
        <v>132</v>
      </c>
      <c r="R56" s="36">
        <f t="shared" si="0"/>
        <v>1267.511425898347</v>
      </c>
    </row>
    <row r="57" spans="1:18" ht="12" customHeight="1">
      <c r="A57" s="30">
        <f t="shared" si="1"/>
        <v>2557</v>
      </c>
      <c r="B57" s="57">
        <v>38.4</v>
      </c>
      <c r="C57" s="57">
        <v>180.70000000000002</v>
      </c>
      <c r="D57" s="57">
        <v>114.5</v>
      </c>
      <c r="E57" s="57">
        <v>195.20000000000005</v>
      </c>
      <c r="F57" s="57">
        <v>249.9</v>
      </c>
      <c r="G57" s="57">
        <v>162.9</v>
      </c>
      <c r="H57" s="57">
        <v>107.19999999999999</v>
      </c>
      <c r="I57" s="47">
        <v>46.099999999999994</v>
      </c>
      <c r="J57" s="47">
        <v>0</v>
      </c>
      <c r="K57" s="47">
        <v>60.099999999999994</v>
      </c>
      <c r="L57" s="47">
        <v>0</v>
      </c>
      <c r="M57" s="47">
        <v>11.3</v>
      </c>
      <c r="N57" s="46">
        <v>1166.2999999999997</v>
      </c>
      <c r="O57" s="31">
        <v>127</v>
      </c>
      <c r="R57" s="36">
        <f t="shared" si="0"/>
        <v>1267.511425898347</v>
      </c>
    </row>
    <row r="58" spans="1:18" ht="12" customHeight="1">
      <c r="A58" s="30">
        <f t="shared" si="1"/>
        <v>2558</v>
      </c>
      <c r="B58" s="64">
        <v>40.3</v>
      </c>
      <c r="C58" s="64">
        <v>96.80000000000001</v>
      </c>
      <c r="D58" s="64">
        <v>74</v>
      </c>
      <c r="E58" s="64">
        <v>143.105</v>
      </c>
      <c r="F58" s="64">
        <v>151</v>
      </c>
      <c r="G58" s="64">
        <v>78.4</v>
      </c>
      <c r="H58" s="64">
        <v>69.20000000000002</v>
      </c>
      <c r="I58" s="47">
        <v>6</v>
      </c>
      <c r="J58" s="47">
        <v>15.4</v>
      </c>
      <c r="K58" s="47">
        <v>32.300000000000004</v>
      </c>
      <c r="L58" s="47">
        <v>18.4</v>
      </c>
      <c r="M58" s="47">
        <v>0</v>
      </c>
      <c r="N58" s="46">
        <v>724.905</v>
      </c>
      <c r="O58" s="31">
        <v>107</v>
      </c>
      <c r="R58" s="36">
        <f t="shared" si="0"/>
        <v>1267.511425898347</v>
      </c>
    </row>
    <row r="59" spans="1:18" ht="12" customHeight="1">
      <c r="A59" s="30">
        <f t="shared" si="1"/>
        <v>2559</v>
      </c>
      <c r="B59" s="65">
        <v>1.3</v>
      </c>
      <c r="C59" s="65">
        <v>128.4</v>
      </c>
      <c r="D59" s="65">
        <v>233.9</v>
      </c>
      <c r="E59" s="65">
        <v>192.3</v>
      </c>
      <c r="F59" s="65">
        <v>175</v>
      </c>
      <c r="G59" s="65">
        <v>167.6</v>
      </c>
      <c r="H59" s="65">
        <v>80.6</v>
      </c>
      <c r="I59" s="47">
        <v>122</v>
      </c>
      <c r="J59" s="47">
        <v>3.2</v>
      </c>
      <c r="K59" s="47">
        <v>47.3</v>
      </c>
      <c r="L59" s="47">
        <v>0</v>
      </c>
      <c r="M59" s="47">
        <v>27</v>
      </c>
      <c r="N59" s="47">
        <f>SUM(B59:M59)</f>
        <v>1178.6000000000001</v>
      </c>
      <c r="O59" s="31">
        <f>ตารางปริมาณน้ำฝนรายปี!O45</f>
        <v>138</v>
      </c>
      <c r="R59" s="36">
        <f t="shared" si="0"/>
        <v>1267.511425898347</v>
      </c>
    </row>
    <row r="60" spans="1:18" ht="12" customHeight="1">
      <c r="A60" s="30">
        <f t="shared" si="1"/>
        <v>2560</v>
      </c>
      <c r="B60" s="47">
        <v>54.6</v>
      </c>
      <c r="C60" s="47">
        <v>194.8</v>
      </c>
      <c r="D60" s="47">
        <v>169.4</v>
      </c>
      <c r="E60" s="47">
        <v>252.6</v>
      </c>
      <c r="F60" s="47">
        <v>172.9</v>
      </c>
      <c r="G60" s="47">
        <v>167.6</v>
      </c>
      <c r="H60" s="47">
        <v>191.1</v>
      </c>
      <c r="I60" s="47">
        <v>4.3</v>
      </c>
      <c r="J60" s="47">
        <v>15.5</v>
      </c>
      <c r="K60" s="47">
        <v>1.2</v>
      </c>
      <c r="L60" s="47">
        <v>4.2</v>
      </c>
      <c r="M60" s="47">
        <v>20.7</v>
      </c>
      <c r="N60" s="47">
        <f>SUM(B60:M60)</f>
        <v>1248.9</v>
      </c>
      <c r="O60" s="31">
        <f>ตารางปริมาณน้ำฝนรายปี!O46</f>
        <v>156</v>
      </c>
      <c r="R60" s="36">
        <f t="shared" si="0"/>
        <v>1267.511425898347</v>
      </c>
    </row>
    <row r="61" spans="1:18" ht="12" customHeight="1">
      <c r="A61" s="51">
        <f t="shared" si="1"/>
        <v>2561</v>
      </c>
      <c r="B61" s="52">
        <v>64.9</v>
      </c>
      <c r="C61" s="52">
        <v>298.7</v>
      </c>
      <c r="D61" s="52">
        <v>97.4</v>
      </c>
      <c r="E61" s="52">
        <v>174.6</v>
      </c>
      <c r="F61" s="52">
        <v>325.5</v>
      </c>
      <c r="G61" s="52">
        <v>125.2</v>
      </c>
      <c r="H61" s="52">
        <v>198.6</v>
      </c>
      <c r="I61" s="52">
        <v>6</v>
      </c>
      <c r="J61" s="52">
        <v>51.6</v>
      </c>
      <c r="K61" s="52">
        <v>71.5</v>
      </c>
      <c r="L61" s="52">
        <v>0</v>
      </c>
      <c r="M61" s="52"/>
      <c r="N61" s="52">
        <f>SUM(B61:M61)</f>
        <v>1413.9999999999998</v>
      </c>
      <c r="O61" s="53">
        <f>ตารางปริมาณน้ำฝนรายปี!O47</f>
        <v>126</v>
      </c>
      <c r="R61" s="36"/>
    </row>
    <row r="62" spans="1:18" ht="12" customHeight="1">
      <c r="A62" s="30">
        <f t="shared" si="1"/>
        <v>2562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50"/>
      <c r="M62" s="47"/>
      <c r="N62" s="47"/>
      <c r="O62" s="31"/>
      <c r="R62" s="36"/>
    </row>
    <row r="63" spans="1:18" ht="12" customHeight="1">
      <c r="A63" s="30">
        <f t="shared" si="1"/>
        <v>2563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1"/>
      <c r="R63" s="36"/>
    </row>
    <row r="64" spans="1:18" ht="12" customHeight="1">
      <c r="A64" s="30">
        <f t="shared" si="1"/>
        <v>2564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1"/>
      <c r="R64" s="36"/>
    </row>
    <row r="65" spans="1:18" ht="12" customHeight="1">
      <c r="A65" s="30">
        <f t="shared" si="1"/>
        <v>2565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1"/>
      <c r="R65" s="36"/>
    </row>
    <row r="66" spans="1:18" ht="12" customHeight="1">
      <c r="A66" s="30">
        <f t="shared" si="1"/>
        <v>2566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1"/>
      <c r="R66" s="36"/>
    </row>
    <row r="67" spans="1:18" ht="12" customHeight="1">
      <c r="A67" s="30">
        <f t="shared" si="1"/>
        <v>2567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1"/>
      <c r="R67" s="36"/>
    </row>
    <row r="68" spans="1:15" ht="15" customHeight="1">
      <c r="A68" s="32" t="s">
        <v>17</v>
      </c>
      <c r="B68" s="33">
        <v>118.9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66</v>
      </c>
      <c r="L68" s="33">
        <v>38.8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40.447906976744186</v>
      </c>
      <c r="C69" s="33">
        <v>164.2279069767442</v>
      </c>
      <c r="D69" s="33">
        <v>172.16333333333336</v>
      </c>
      <c r="E69" s="33">
        <v>219.11430232558138</v>
      </c>
      <c r="F69" s="33">
        <v>256.1183720930233</v>
      </c>
      <c r="G69" s="33">
        <v>208.04344140222247</v>
      </c>
      <c r="H69" s="33">
        <v>111.14348837209305</v>
      </c>
      <c r="I69" s="33">
        <v>43.255</v>
      </c>
      <c r="J69" s="33">
        <v>18.513953488372092</v>
      </c>
      <c r="K69" s="33">
        <v>11.581395348837209</v>
      </c>
      <c r="L69" s="33">
        <v>6.448837209302325</v>
      </c>
      <c r="M69" s="33">
        <v>16.453488372093027</v>
      </c>
      <c r="N69" s="33">
        <v>1267.511425898347</v>
      </c>
      <c r="O69" s="38">
        <v>123.11904761904762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65.1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2.75">
      <c r="O71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2019-03-12T07:11:59Z</dcterms:modified>
  <cp:category/>
  <cp:version/>
  <cp:contentType/>
  <cp:contentStatus/>
</cp:coreProperties>
</file>