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แม่แต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<sst xmlns="http://schemas.openxmlformats.org/spreadsheetml/2006/main" count="42" uniqueCount="24">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</sst>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201" fontId="9" fillId="0" borderId="20" xfId="22" applyNumberFormat="1" applyFont="1" applyBorder="1" applyAlignment="1">
      <alignment horizontal="right"/>
      <protection/>
    </xf>
    <xf numFmtId="0" fontId="9" fillId="0" borderId="21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2" xfId="22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8" fillId="0" borderId="21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2" xfId="22" applyFont="1" applyBorder="1">
      <alignment/>
      <protection/>
    </xf>
    <xf numFmtId="201" fontId="9" fillId="0" borderId="22" xfId="22" applyNumberFormat="1" applyFont="1" applyBorder="1" applyAlignment="1">
      <alignment horizontal="right"/>
      <protection/>
    </xf>
    <xf numFmtId="206" fontId="9" fillId="0" borderId="4" xfId="22" applyNumberFormat="1" applyFont="1" applyBorder="1" applyAlignment="1">
      <alignment horizontal="center" vertical="center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แม่แตง'!$E$34:$Q$34</c:f>
              <c:numCache/>
            </c:numRef>
          </c:xVal>
          <c:yVal>
            <c:numRef>
              <c:f>'Return แม่แตง'!$E$35:$Q$35</c:f>
              <c:numCache/>
            </c:numRef>
          </c:yVal>
          <c:smooth val="0"/>
        </c:ser>
        <c:axId val="1987232"/>
        <c:axId val="17885089"/>
      </c:scatterChart>
      <c:valAx>
        <c:axId val="19872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885089"/>
        <c:crossesAt val="10"/>
        <c:crossBetween val="midCat"/>
        <c:dispUnits/>
      </c:valAx>
      <c:valAx>
        <c:axId val="1788508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8723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8" sqref="V8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82" t="s">
        <v>23</v>
      </c>
      <c r="B1" s="83"/>
      <c r="C1" s="83"/>
      <c r="D1" s="83"/>
      <c r="E1" s="83"/>
      <c r="F1" s="84"/>
    </row>
    <row r="2" spans="1:23" ht="22.5" customHeight="1">
      <c r="A2" s="79" t="s">
        <v>4</v>
      </c>
      <c r="B2" s="80"/>
      <c r="C2" s="80"/>
      <c r="D2" s="80"/>
      <c r="E2" s="80"/>
      <c r="F2" s="8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2518</v>
      </c>
      <c r="B4" s="29">
        <v>105.5</v>
      </c>
      <c r="C4" s="53">
        <v>2546</v>
      </c>
      <c r="D4" s="9">
        <v>48.3</v>
      </c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COUNT(G39:G83)</f>
        <v>45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2519</v>
      </c>
      <c r="B5" s="8">
        <v>86.8</v>
      </c>
      <c r="C5" s="53">
        <v>2547</v>
      </c>
      <c r="D5" s="9">
        <v>64.7</v>
      </c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AVERAGE(G39:G83)</f>
        <v>78.68444444444445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2520</v>
      </c>
      <c r="B6" s="8">
        <v>53.6</v>
      </c>
      <c r="C6" s="53">
        <v>2548</v>
      </c>
      <c r="D6" s="9">
        <v>125.5</v>
      </c>
      <c r="E6" s="56"/>
      <c r="F6" s="9"/>
      <c r="I6" s="1" t="s">
        <v>0</v>
      </c>
      <c r="K6" s="35" t="s">
        <v>0</v>
      </c>
      <c r="R6" s="1" t="s">
        <v>9</v>
      </c>
      <c r="T6" s="7">
        <f>(VAR(G39:G83))</f>
        <v>455.92088888888776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2">
        <v>2521</v>
      </c>
      <c r="B7" s="8">
        <v>84.6</v>
      </c>
      <c r="C7" s="53">
        <v>2549</v>
      </c>
      <c r="D7" s="9">
        <v>85.8</v>
      </c>
      <c r="E7" s="56"/>
      <c r="F7" s="9"/>
      <c r="I7" s="1" t="s">
        <v>10</v>
      </c>
      <c r="K7" s="35" t="s">
        <v>0</v>
      </c>
      <c r="R7" s="1" t="s">
        <v>11</v>
      </c>
      <c r="T7" s="7">
        <f>STDEV(G39:G83)</f>
        <v>21.352304065109408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2522</v>
      </c>
      <c r="B8" s="8">
        <v>73.5</v>
      </c>
      <c r="C8" s="53">
        <v>2550</v>
      </c>
      <c r="D8" s="9">
        <v>90.6</v>
      </c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2523</v>
      </c>
      <c r="B9" s="8">
        <v>55.9</v>
      </c>
      <c r="C9" s="53">
        <v>2551</v>
      </c>
      <c r="D9" s="9">
        <v>73.9</v>
      </c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2">
        <v>2524</v>
      </c>
      <c r="B10" s="8">
        <v>86.6</v>
      </c>
      <c r="C10" s="53">
        <v>2552</v>
      </c>
      <c r="D10" s="10">
        <v>137.5</v>
      </c>
      <c r="E10" s="56"/>
      <c r="F10" s="9"/>
      <c r="S10" s="2" t="s">
        <v>12</v>
      </c>
      <c r="T10" s="36">
        <f>+B78</f>
        <v>0.546302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2525</v>
      </c>
      <c r="B11" s="8">
        <v>46.5</v>
      </c>
      <c r="C11" s="53">
        <v>2553</v>
      </c>
      <c r="D11" s="58">
        <v>90</v>
      </c>
      <c r="E11" s="56"/>
      <c r="F11" s="9"/>
      <c r="S11" s="2" t="s">
        <v>13</v>
      </c>
      <c r="T11" s="36">
        <f>+B79</f>
        <v>1.151843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2526</v>
      </c>
      <c r="B12" s="8">
        <v>74.1</v>
      </c>
      <c r="C12" s="53">
        <v>2554</v>
      </c>
      <c r="D12" s="30">
        <v>103.5</v>
      </c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2">
        <v>2527</v>
      </c>
      <c r="B13" s="8">
        <v>54.2</v>
      </c>
      <c r="C13" s="53">
        <v>2555</v>
      </c>
      <c r="D13" s="9">
        <v>56.5</v>
      </c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2528</v>
      </c>
      <c r="B14" s="8">
        <v>77.3</v>
      </c>
      <c r="C14" s="53">
        <v>2556</v>
      </c>
      <c r="D14" s="9">
        <v>74.5</v>
      </c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2529</v>
      </c>
      <c r="B15" s="8">
        <v>63.8</v>
      </c>
      <c r="C15" s="53">
        <v>2557</v>
      </c>
      <c r="D15" s="9">
        <v>73.4</v>
      </c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2">
        <v>2530</v>
      </c>
      <c r="B16" s="8">
        <v>105</v>
      </c>
      <c r="C16" s="53">
        <v>2558</v>
      </c>
      <c r="D16" s="9">
        <v>33.7</v>
      </c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2531</v>
      </c>
      <c r="B17" s="8">
        <v>80.8</v>
      </c>
      <c r="C17" s="53">
        <v>2559</v>
      </c>
      <c r="D17" s="9">
        <v>87</v>
      </c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2532</v>
      </c>
      <c r="B18" s="8">
        <v>88.5</v>
      </c>
      <c r="C18" s="53">
        <v>2560</v>
      </c>
      <c r="D18" s="9">
        <v>64.3</v>
      </c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2">
        <v>2533</v>
      </c>
      <c r="B19" s="8">
        <v>101.8</v>
      </c>
      <c r="C19" s="53">
        <v>2561</v>
      </c>
      <c r="D19" s="9">
        <v>93.7</v>
      </c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2534</v>
      </c>
      <c r="B20" s="8">
        <v>57.7</v>
      </c>
      <c r="C20" s="53">
        <v>2562</v>
      </c>
      <c r="D20" s="9">
        <v>88</v>
      </c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2535</v>
      </c>
      <c r="B21" s="57">
        <v>68.7</v>
      </c>
      <c r="C21" s="53"/>
      <c r="D21" s="9"/>
      <c r="E21" s="68"/>
      <c r="F21" s="6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2">
        <v>2536</v>
      </c>
      <c r="B22" s="8">
        <v>91</v>
      </c>
      <c r="C22" s="53"/>
      <c r="D22" s="9"/>
      <c r="E22" s="62"/>
      <c r="F22" s="59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>
        <v>2537</v>
      </c>
      <c r="B23" s="8">
        <v>77.7</v>
      </c>
      <c r="C23" s="53"/>
      <c r="D23" s="9"/>
      <c r="E23" s="62"/>
      <c r="F23" s="59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>
        <v>2538</v>
      </c>
      <c r="B24" s="8">
        <v>99.1</v>
      </c>
      <c r="C24" s="53"/>
      <c r="D24" s="9"/>
      <c r="E24" s="60"/>
      <c r="F24" s="61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2">
        <v>2539</v>
      </c>
      <c r="B25" s="8">
        <v>93.3</v>
      </c>
      <c r="C25" s="53"/>
      <c r="D25" s="9"/>
      <c r="E25" s="62"/>
      <c r="F25" s="59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>
        <v>2540</v>
      </c>
      <c r="B26" s="8">
        <v>46.4</v>
      </c>
      <c r="C26" s="53"/>
      <c r="D26" s="9"/>
      <c r="E26" s="62"/>
      <c r="F26" s="5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>
        <v>2541</v>
      </c>
      <c r="B27" s="8">
        <v>70.3</v>
      </c>
      <c r="C27" s="53"/>
      <c r="D27" s="9"/>
      <c r="E27" s="62"/>
      <c r="F27" s="5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2">
        <v>2542</v>
      </c>
      <c r="B28" s="8">
        <v>61.7</v>
      </c>
      <c r="C28" s="53"/>
      <c r="D28" s="11"/>
      <c r="E28" s="62"/>
      <c r="F28" s="5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>
        <v>2543</v>
      </c>
      <c r="B29" s="8">
        <v>65.3</v>
      </c>
      <c r="C29" s="63"/>
      <c r="D29" s="64"/>
      <c r="E29" s="70"/>
      <c r="F29" s="64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>
        <v>2544</v>
      </c>
      <c r="B30" s="8">
        <v>70.7</v>
      </c>
      <c r="C30" s="63"/>
      <c r="D30" s="65"/>
      <c r="E30" s="71"/>
      <c r="F30" s="72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>
        <v>2545</v>
      </c>
      <c r="B31" s="74">
        <v>109.5</v>
      </c>
      <c r="C31" s="66"/>
      <c r="D31" s="67"/>
      <c r="E31" s="66"/>
      <c r="F31" s="73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7" t="s">
        <v>14</v>
      </c>
      <c r="D34" s="78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7" t="s">
        <v>22</v>
      </c>
      <c r="D35" s="78"/>
      <c r="E35" s="18">
        <f aca="true" t="shared" si="1" ref="E35:Q35">ROUND((((-LN(-LN(1-1/E34)))+$B$81*$B$82)/$B$81),2)</f>
        <v>75.35</v>
      </c>
      <c r="F35" s="19">
        <f t="shared" si="1"/>
        <v>85.29</v>
      </c>
      <c r="G35" s="18">
        <f t="shared" si="1"/>
        <v>91.65</v>
      </c>
      <c r="H35" s="18">
        <f t="shared" si="1"/>
        <v>96.36</v>
      </c>
      <c r="I35" s="18">
        <f t="shared" si="1"/>
        <v>100.11</v>
      </c>
      <c r="J35" s="18">
        <f t="shared" si="1"/>
        <v>103.22</v>
      </c>
      <c r="K35" s="18">
        <f t="shared" si="1"/>
        <v>110.27</v>
      </c>
      <c r="L35" s="18">
        <f t="shared" si="1"/>
        <v>123.62</v>
      </c>
      <c r="M35" s="18">
        <f t="shared" si="1"/>
        <v>127.85</v>
      </c>
      <c r="N35" s="18">
        <f t="shared" si="1"/>
        <v>140.89</v>
      </c>
      <c r="O35" s="18">
        <f t="shared" si="1"/>
        <v>153.83</v>
      </c>
      <c r="P35" s="18">
        <f t="shared" si="1"/>
        <v>166.73</v>
      </c>
      <c r="Q35" s="18">
        <f t="shared" si="1"/>
        <v>183.74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21">
        <v>2518</v>
      </c>
      <c r="G39" s="20">
        <v>105.5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21">
        <v>2519</v>
      </c>
      <c r="G40" s="20">
        <v>86.8</v>
      </c>
      <c r="V40" s="5"/>
      <c r="W40" s="5"/>
      <c r="X40" s="5"/>
      <c r="Y40" s="5"/>
    </row>
    <row r="41" spans="1:25" ht="21">
      <c r="A41" s="38"/>
      <c r="B41" s="39"/>
      <c r="F41" s="21">
        <v>2520</v>
      </c>
      <c r="G41" s="20">
        <v>53.6</v>
      </c>
      <c r="V41" s="5"/>
      <c r="W41" s="5"/>
      <c r="X41" s="5"/>
      <c r="Y41" s="5"/>
    </row>
    <row r="42" spans="6:25" ht="12" customHeight="1">
      <c r="F42" s="21">
        <v>2521</v>
      </c>
      <c r="G42" s="22">
        <v>84.6</v>
      </c>
      <c r="V42" s="5"/>
      <c r="W42" s="5"/>
      <c r="X42" s="5"/>
      <c r="Y42" s="5"/>
    </row>
    <row r="43" spans="6:25" ht="12" customHeight="1">
      <c r="F43" s="21">
        <v>2522</v>
      </c>
      <c r="G43" s="22">
        <v>73.5</v>
      </c>
      <c r="V43" s="5"/>
      <c r="W43" s="5"/>
      <c r="X43" s="5"/>
      <c r="Y43" s="5"/>
    </row>
    <row r="44" spans="1:25" ht="12" customHeight="1">
      <c r="A44" s="40"/>
      <c r="B44" s="41"/>
      <c r="F44" s="21">
        <v>2523</v>
      </c>
      <c r="G44" s="22">
        <v>55.9</v>
      </c>
      <c r="V44" s="5"/>
      <c r="W44" s="5"/>
      <c r="X44" s="5"/>
      <c r="Y44" s="5"/>
    </row>
    <row r="45" spans="1:25" ht="12" customHeight="1">
      <c r="A45" s="40"/>
      <c r="B45" s="41"/>
      <c r="F45" s="21">
        <v>2524</v>
      </c>
      <c r="G45" s="22">
        <v>86.6</v>
      </c>
      <c r="V45" s="5"/>
      <c r="W45" s="5"/>
      <c r="X45" s="5"/>
      <c r="Y45" s="5"/>
    </row>
    <row r="46" spans="1:25" ht="12" customHeight="1">
      <c r="A46" s="40"/>
      <c r="B46" s="41"/>
      <c r="F46" s="21">
        <v>2525</v>
      </c>
      <c r="G46" s="22">
        <v>46.5</v>
      </c>
      <c r="V46" s="5"/>
      <c r="W46" s="5"/>
      <c r="X46" s="5"/>
      <c r="Y46" s="5"/>
    </row>
    <row r="47" spans="1:25" ht="12" customHeight="1">
      <c r="A47" s="40"/>
      <c r="B47" s="41"/>
      <c r="F47" s="21">
        <v>2526</v>
      </c>
      <c r="G47" s="22">
        <v>74.1</v>
      </c>
      <c r="V47" s="5"/>
      <c r="W47" s="5"/>
      <c r="X47" s="5"/>
      <c r="Y47" s="5"/>
    </row>
    <row r="48" spans="1:25" ht="12" customHeight="1">
      <c r="A48" s="40"/>
      <c r="B48" s="41"/>
      <c r="F48" s="21">
        <v>2527</v>
      </c>
      <c r="G48" s="22">
        <v>54.2</v>
      </c>
      <c r="V48" s="5"/>
      <c r="W48" s="5"/>
      <c r="X48" s="5"/>
      <c r="Y48" s="5"/>
    </row>
    <row r="49" spans="1:25" ht="12" customHeight="1">
      <c r="A49" s="40"/>
      <c r="B49" s="41"/>
      <c r="F49" s="21">
        <v>2528</v>
      </c>
      <c r="G49" s="22">
        <v>77.3</v>
      </c>
      <c r="V49" s="5"/>
      <c r="W49" s="5"/>
      <c r="X49" s="5"/>
      <c r="Y49" s="5"/>
    </row>
    <row r="50" spans="1:25" ht="12" customHeight="1">
      <c r="A50" s="40"/>
      <c r="B50" s="41"/>
      <c r="F50" s="21">
        <v>2529</v>
      </c>
      <c r="G50" s="22">
        <v>63.8</v>
      </c>
      <c r="V50" s="5"/>
      <c r="W50" s="5"/>
      <c r="X50" s="5"/>
      <c r="Y50" s="5"/>
    </row>
    <row r="51" spans="1:25" ht="12" customHeight="1">
      <c r="A51" s="40"/>
      <c r="B51" s="41"/>
      <c r="F51" s="21">
        <v>2530</v>
      </c>
      <c r="G51" s="22">
        <v>105</v>
      </c>
      <c r="V51" s="5"/>
      <c r="W51" s="5"/>
      <c r="X51" s="5"/>
      <c r="Y51" s="5"/>
    </row>
    <row r="52" spans="1:25" ht="12" customHeight="1">
      <c r="A52" s="40"/>
      <c r="B52" s="41"/>
      <c r="F52" s="21">
        <v>2531</v>
      </c>
      <c r="G52" s="22">
        <v>80.8</v>
      </c>
      <c r="V52" s="5"/>
      <c r="W52" s="5"/>
      <c r="X52" s="5"/>
      <c r="Y52" s="5"/>
    </row>
    <row r="53" spans="1:25" ht="12" customHeight="1">
      <c r="A53" s="40"/>
      <c r="B53" s="41"/>
      <c r="F53" s="21">
        <v>2532</v>
      </c>
      <c r="G53" s="22">
        <v>88.5</v>
      </c>
      <c r="V53" s="5"/>
      <c r="W53" s="5"/>
      <c r="X53" s="5"/>
      <c r="Y53" s="5"/>
    </row>
    <row r="54" spans="2:25" ht="12" customHeight="1">
      <c r="B54" s="37"/>
      <c r="F54" s="21">
        <v>2533</v>
      </c>
      <c r="G54" s="22">
        <v>101.8</v>
      </c>
      <c r="V54" s="5"/>
      <c r="W54" s="5"/>
      <c r="X54" s="5"/>
      <c r="Y54" s="5"/>
    </row>
    <row r="55" spans="2:25" ht="12" customHeight="1">
      <c r="B55" s="37"/>
      <c r="F55" s="21">
        <v>2534</v>
      </c>
      <c r="G55" s="22">
        <v>57.7</v>
      </c>
      <c r="V55" s="5"/>
      <c r="W55" s="5"/>
      <c r="X55" s="5"/>
      <c r="Y55" s="5"/>
    </row>
    <row r="56" spans="2:25" ht="12" customHeight="1">
      <c r="B56" s="37"/>
      <c r="E56" s="42"/>
      <c r="F56" s="21">
        <v>2535</v>
      </c>
      <c r="G56" s="22">
        <v>68.7</v>
      </c>
      <c r="V56" s="5"/>
      <c r="W56" s="5"/>
      <c r="X56" s="5"/>
      <c r="Y56" s="5"/>
    </row>
    <row r="57" spans="2:22" ht="12" customHeight="1">
      <c r="B57" s="37"/>
      <c r="F57" s="21">
        <v>2536</v>
      </c>
      <c r="G57" s="22">
        <v>91</v>
      </c>
      <c r="V57" s="1" t="s">
        <v>0</v>
      </c>
    </row>
    <row r="58" spans="2:23" ht="12" customHeight="1">
      <c r="B58" s="37"/>
      <c r="F58" s="21">
        <v>2537</v>
      </c>
      <c r="G58" s="22">
        <v>77.7</v>
      </c>
      <c r="V58" s="1" t="s">
        <v>0</v>
      </c>
      <c r="W58" s="1" t="s">
        <v>17</v>
      </c>
    </row>
    <row r="59" spans="2:27" ht="12" customHeight="1">
      <c r="B59" s="37"/>
      <c r="F59" s="21">
        <v>2538</v>
      </c>
      <c r="G59" s="22">
        <v>99.1</v>
      </c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>
        <v>2539</v>
      </c>
      <c r="G60" s="22">
        <v>93.3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>
        <v>2540</v>
      </c>
      <c r="G61" s="22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>
        <v>2541</v>
      </c>
      <c r="G62" s="22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>
        <v>2542</v>
      </c>
      <c r="G63" s="22">
        <v>61.7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>
        <v>2543</v>
      </c>
      <c r="G64" s="22">
        <v>65.3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>
        <v>2544</v>
      </c>
      <c r="G65" s="22">
        <v>70.7</v>
      </c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>
        <v>2545</v>
      </c>
      <c r="G66" s="22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>
        <v>2546</v>
      </c>
      <c r="G67" s="22">
        <v>48.3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>
        <v>2547</v>
      </c>
      <c r="G68" s="22">
        <v>64.7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>
        <v>2548</v>
      </c>
      <c r="G69" s="22">
        <v>125.5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>
        <v>2549</v>
      </c>
      <c r="G70" s="22">
        <v>85.8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>
        <v>2550</v>
      </c>
      <c r="G71" s="22">
        <v>90.6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>
        <v>2551</v>
      </c>
      <c r="G72" s="22">
        <v>73.9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>
        <v>2552</v>
      </c>
      <c r="G73" s="23">
        <v>137.5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>
        <v>2553</v>
      </c>
      <c r="G74" s="23">
        <v>90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>
        <v>2554</v>
      </c>
      <c r="G75" s="23">
        <v>103.5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9</v>
      </c>
      <c r="B76" s="37"/>
      <c r="C76" s="47">
        <f>+A76+1</f>
        <v>10</v>
      </c>
      <c r="F76" s="21">
        <v>2555</v>
      </c>
      <c r="G76" s="23">
        <v>56.5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5</v>
      </c>
      <c r="B77" s="48"/>
      <c r="F77" s="21">
        <v>2556</v>
      </c>
      <c r="G77" s="23">
        <v>74.5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0.546302</v>
      </c>
      <c r="F78" s="21">
        <v>2557</v>
      </c>
      <c r="G78" s="23">
        <v>73.4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1.151843</v>
      </c>
      <c r="F79" s="21">
        <v>2558</v>
      </c>
      <c r="G79" s="22">
        <v>33.7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>
        <v>2559</v>
      </c>
      <c r="G80" s="22">
        <v>87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0.053944670162418745</v>
      </c>
      <c r="F81" s="21">
        <v>2560</v>
      </c>
      <c r="G81" s="22">
        <v>64.3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68.55736426478681</v>
      </c>
      <c r="F82" s="75">
        <v>2561</v>
      </c>
      <c r="G82" s="76">
        <v>93.7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>
        <v>2562</v>
      </c>
      <c r="G83" s="22">
        <v>88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2014-01-06T03:03:20Z</cp:lastPrinted>
  <dcterms:created xsi:type="dcterms:W3CDTF">2007-06-15T01:12:23Z</dcterms:created>
  <dcterms:modified xsi:type="dcterms:W3CDTF">2020-04-29T03:10:46Z</dcterms:modified>
  <cp:category/>
  <cp:version/>
  <cp:contentType/>
  <cp:contentStatus/>
</cp:coreProperties>
</file>