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ฝายแม่แตง" sheetId="1" r:id="rId1"/>
    <sheet name="ข้อมูล07520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<sst xmlns="http://schemas.openxmlformats.org/spreadsheetml/2006/main" count="22" uniqueCount="15">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</sst>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ข้อมูล07520!$A$4:$A$52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ข้อมูล07520!$B$4:$B$52</c:f>
              <c:numCache>
                <c:ptCount val="49"/>
                <c:pt idx="0">
                  <c:v>1623.3</c:v>
                </c:pt>
                <c:pt idx="1">
                  <c:v>1036.3</c:v>
                </c:pt>
                <c:pt idx="2">
                  <c:v>958.3</c:v>
                </c:pt>
                <c:pt idx="3">
                  <c:v>1211.1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1252.9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989</c:v>
                </c:pt>
                <c:pt idx="16">
                  <c:v>1240.2</c:v>
                </c:pt>
                <c:pt idx="17">
                  <c:v>1118.6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1217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1261.49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724.905</c:v>
                </c:pt>
                <c:pt idx="41">
                  <c:v>1178.6</c:v>
                </c:pt>
                <c:pt idx="42">
                  <c:v>1248.9</c:v>
                </c:pt>
                <c:pt idx="43">
                  <c:v>1431.5</c:v>
                </c:pt>
                <c:pt idx="44">
                  <c:v>1008.1</c:v>
                </c:pt>
                <c:pt idx="45">
                  <c:v>1127.5</c:v>
                </c:pt>
                <c:pt idx="46">
                  <c:v>1648</c:v>
                </c:pt>
              </c:numCache>
            </c:numRef>
          </c:val>
        </c:ser>
        <c:gapWidth val="50"/>
        <c:axId val="40859519"/>
        <c:axId val="3219135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1574.3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ข้อมูล07520!$D$4:$D$49</c:f>
              <c:numCache>
                <c:ptCount val="46"/>
                <c:pt idx="0">
                  <c:v>1584.6591218163712</c:v>
                </c:pt>
                <c:pt idx="1">
                  <c:v>1584.6591218163712</c:v>
                </c:pt>
                <c:pt idx="2">
                  <c:v>1584.6591218163712</c:v>
                </c:pt>
                <c:pt idx="3">
                  <c:v>1584.6591218163712</c:v>
                </c:pt>
                <c:pt idx="4">
                  <c:v>1584.6591218163712</c:v>
                </c:pt>
                <c:pt idx="5">
                  <c:v>1584.6591218163712</c:v>
                </c:pt>
                <c:pt idx="6">
                  <c:v>1584.6591218163712</c:v>
                </c:pt>
                <c:pt idx="7">
                  <c:v>1584.6591218163712</c:v>
                </c:pt>
                <c:pt idx="8">
                  <c:v>1584.6591218163712</c:v>
                </c:pt>
                <c:pt idx="9">
                  <c:v>1584.6591218163712</c:v>
                </c:pt>
                <c:pt idx="10">
                  <c:v>1584.6591218163712</c:v>
                </c:pt>
                <c:pt idx="11">
                  <c:v>1584.6591218163712</c:v>
                </c:pt>
                <c:pt idx="12">
                  <c:v>1584.6591218163712</c:v>
                </c:pt>
                <c:pt idx="13">
                  <c:v>1584.6591218163712</c:v>
                </c:pt>
                <c:pt idx="14">
                  <c:v>1584.6591218163712</c:v>
                </c:pt>
                <c:pt idx="15">
                  <c:v>1584.6591218163712</c:v>
                </c:pt>
                <c:pt idx="16">
                  <c:v>1584.6591218163712</c:v>
                </c:pt>
                <c:pt idx="17">
                  <c:v>1584.6591218163712</c:v>
                </c:pt>
                <c:pt idx="18">
                  <c:v>1584.6591218163712</c:v>
                </c:pt>
                <c:pt idx="19">
                  <c:v>1584.6591218163712</c:v>
                </c:pt>
                <c:pt idx="20">
                  <c:v>1584.6591218163712</c:v>
                </c:pt>
                <c:pt idx="21">
                  <c:v>1584.6591218163712</c:v>
                </c:pt>
                <c:pt idx="22">
                  <c:v>1584.6591218163712</c:v>
                </c:pt>
                <c:pt idx="23">
                  <c:v>1584.6591218163712</c:v>
                </c:pt>
                <c:pt idx="24">
                  <c:v>1584.6591218163712</c:v>
                </c:pt>
                <c:pt idx="25">
                  <c:v>1584.6591218163712</c:v>
                </c:pt>
                <c:pt idx="26">
                  <c:v>1584.6591218163712</c:v>
                </c:pt>
                <c:pt idx="27">
                  <c:v>1584.6591218163712</c:v>
                </c:pt>
                <c:pt idx="28">
                  <c:v>1584.6591218163712</c:v>
                </c:pt>
                <c:pt idx="29">
                  <c:v>1584.6591218163712</c:v>
                </c:pt>
                <c:pt idx="30">
                  <c:v>1584.6591218163712</c:v>
                </c:pt>
                <c:pt idx="31">
                  <c:v>1584.6591218163712</c:v>
                </c:pt>
                <c:pt idx="32">
                  <c:v>1584.6591218163712</c:v>
                </c:pt>
                <c:pt idx="33">
                  <c:v>1584.6591218163712</c:v>
                </c:pt>
                <c:pt idx="34">
                  <c:v>1584.6591218163712</c:v>
                </c:pt>
                <c:pt idx="35">
                  <c:v>1584.6591218163712</c:v>
                </c:pt>
                <c:pt idx="36">
                  <c:v>1584.6591218163712</c:v>
                </c:pt>
                <c:pt idx="37">
                  <c:v>1584.6591218163712</c:v>
                </c:pt>
                <c:pt idx="38">
                  <c:v>1584.6591218163712</c:v>
                </c:pt>
                <c:pt idx="39">
                  <c:v>1584.6591218163712</c:v>
                </c:pt>
                <c:pt idx="40">
                  <c:v>1584.6591218163712</c:v>
                </c:pt>
                <c:pt idx="41">
                  <c:v>1584.6591218163712</c:v>
                </c:pt>
                <c:pt idx="42">
                  <c:v>1584.6591218163712</c:v>
                </c:pt>
                <c:pt idx="43">
                  <c:v>1584.6591218163712</c:v>
                </c:pt>
                <c:pt idx="44">
                  <c:v>1584.6591218163712</c:v>
                </c:pt>
                <c:pt idx="45">
                  <c:v>1584.6591218163712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1449.6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ข้อมูล07520!$E$4:$E$49</c:f>
              <c:numCache>
                <c:ptCount val="46"/>
                <c:pt idx="0">
                  <c:v>1459.1541193685146</c:v>
                </c:pt>
                <c:pt idx="1">
                  <c:v>1459.1541193685146</c:v>
                </c:pt>
                <c:pt idx="2">
                  <c:v>1459.1541193685146</c:v>
                </c:pt>
                <c:pt idx="3">
                  <c:v>1459.1541193685146</c:v>
                </c:pt>
                <c:pt idx="4">
                  <c:v>1459.1541193685146</c:v>
                </c:pt>
                <c:pt idx="5">
                  <c:v>1459.1541193685146</c:v>
                </c:pt>
                <c:pt idx="6">
                  <c:v>1459.1541193685146</c:v>
                </c:pt>
                <c:pt idx="7">
                  <c:v>1459.1541193685146</c:v>
                </c:pt>
                <c:pt idx="8">
                  <c:v>1459.1541193685146</c:v>
                </c:pt>
                <c:pt idx="9">
                  <c:v>1459.1541193685146</c:v>
                </c:pt>
                <c:pt idx="10">
                  <c:v>1459.1541193685146</c:v>
                </c:pt>
                <c:pt idx="11">
                  <c:v>1459.1541193685146</c:v>
                </c:pt>
                <c:pt idx="12">
                  <c:v>1459.1541193685146</c:v>
                </c:pt>
                <c:pt idx="13">
                  <c:v>1459.1541193685146</c:v>
                </c:pt>
                <c:pt idx="14">
                  <c:v>1459.1541193685146</c:v>
                </c:pt>
                <c:pt idx="15">
                  <c:v>1459.1541193685146</c:v>
                </c:pt>
                <c:pt idx="16">
                  <c:v>1459.1541193685146</c:v>
                </c:pt>
                <c:pt idx="17">
                  <c:v>1459.1541193685146</c:v>
                </c:pt>
                <c:pt idx="18">
                  <c:v>1459.1541193685146</c:v>
                </c:pt>
                <c:pt idx="19">
                  <c:v>1459.1541193685146</c:v>
                </c:pt>
                <c:pt idx="20">
                  <c:v>1459.1541193685146</c:v>
                </c:pt>
                <c:pt idx="21">
                  <c:v>1459.1541193685146</c:v>
                </c:pt>
                <c:pt idx="22">
                  <c:v>1459.1541193685146</c:v>
                </c:pt>
                <c:pt idx="23">
                  <c:v>1459.1541193685146</c:v>
                </c:pt>
                <c:pt idx="24">
                  <c:v>1459.1541193685146</c:v>
                </c:pt>
                <c:pt idx="25">
                  <c:v>1459.1541193685146</c:v>
                </c:pt>
                <c:pt idx="26">
                  <c:v>1459.1541193685146</c:v>
                </c:pt>
                <c:pt idx="27">
                  <c:v>1459.1541193685146</c:v>
                </c:pt>
                <c:pt idx="28">
                  <c:v>1459.1541193685146</c:v>
                </c:pt>
                <c:pt idx="29">
                  <c:v>1459.1541193685146</c:v>
                </c:pt>
                <c:pt idx="30">
                  <c:v>1459.1541193685146</c:v>
                </c:pt>
                <c:pt idx="31">
                  <c:v>1459.1541193685146</c:v>
                </c:pt>
                <c:pt idx="32">
                  <c:v>1459.1541193685146</c:v>
                </c:pt>
                <c:pt idx="33">
                  <c:v>1459.1541193685146</c:v>
                </c:pt>
                <c:pt idx="34">
                  <c:v>1459.1541193685146</c:v>
                </c:pt>
                <c:pt idx="35">
                  <c:v>1459.1541193685146</c:v>
                </c:pt>
                <c:pt idx="36">
                  <c:v>1459.1541193685146</c:v>
                </c:pt>
                <c:pt idx="37">
                  <c:v>1459.1541193685146</c:v>
                </c:pt>
                <c:pt idx="38">
                  <c:v>1459.1541193685146</c:v>
                </c:pt>
                <c:pt idx="39">
                  <c:v>1459.1541193685146</c:v>
                </c:pt>
                <c:pt idx="40">
                  <c:v>1459.1541193685146</c:v>
                </c:pt>
                <c:pt idx="41">
                  <c:v>1459.1541193685146</c:v>
                </c:pt>
                <c:pt idx="42">
                  <c:v>1459.1541193685146</c:v>
                </c:pt>
                <c:pt idx="43">
                  <c:v>1459.1541193685146</c:v>
                </c:pt>
                <c:pt idx="44">
                  <c:v>1459.1541193685146</c:v>
                </c:pt>
                <c:pt idx="45">
                  <c:v>1459.1541193685146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ข้อมูล07520!$C$4:$C$49</c:f>
              <c:numCache>
                <c:ptCount val="46"/>
                <c:pt idx="0">
                  <c:v>1267.727297453097</c:v>
                </c:pt>
                <c:pt idx="1">
                  <c:v>1267.727297453097</c:v>
                </c:pt>
                <c:pt idx="2">
                  <c:v>1267.727297453097</c:v>
                </c:pt>
                <c:pt idx="3">
                  <c:v>1267.727297453097</c:v>
                </c:pt>
                <c:pt idx="4">
                  <c:v>1267.727297453097</c:v>
                </c:pt>
                <c:pt idx="5">
                  <c:v>1267.727297453097</c:v>
                </c:pt>
                <c:pt idx="6">
                  <c:v>1267.727297453097</c:v>
                </c:pt>
                <c:pt idx="7">
                  <c:v>1267.727297453097</c:v>
                </c:pt>
                <c:pt idx="8">
                  <c:v>1267.727297453097</c:v>
                </c:pt>
                <c:pt idx="9">
                  <c:v>1267.727297453097</c:v>
                </c:pt>
                <c:pt idx="10">
                  <c:v>1267.727297453097</c:v>
                </c:pt>
                <c:pt idx="11">
                  <c:v>1267.727297453097</c:v>
                </c:pt>
                <c:pt idx="12">
                  <c:v>1267.727297453097</c:v>
                </c:pt>
                <c:pt idx="13">
                  <c:v>1267.727297453097</c:v>
                </c:pt>
                <c:pt idx="14">
                  <c:v>1267.727297453097</c:v>
                </c:pt>
                <c:pt idx="15">
                  <c:v>1267.727297453097</c:v>
                </c:pt>
                <c:pt idx="16">
                  <c:v>1267.727297453097</c:v>
                </c:pt>
                <c:pt idx="17">
                  <c:v>1267.727297453097</c:v>
                </c:pt>
                <c:pt idx="18">
                  <c:v>1267.727297453097</c:v>
                </c:pt>
                <c:pt idx="19">
                  <c:v>1267.727297453097</c:v>
                </c:pt>
                <c:pt idx="20">
                  <c:v>1267.727297453097</c:v>
                </c:pt>
                <c:pt idx="21">
                  <c:v>1267.727297453097</c:v>
                </c:pt>
                <c:pt idx="22">
                  <c:v>1267.727297453097</c:v>
                </c:pt>
                <c:pt idx="23">
                  <c:v>1267.727297453097</c:v>
                </c:pt>
                <c:pt idx="24">
                  <c:v>1267.727297453097</c:v>
                </c:pt>
                <c:pt idx="25">
                  <c:v>1267.727297453097</c:v>
                </c:pt>
                <c:pt idx="26">
                  <c:v>1267.727297453097</c:v>
                </c:pt>
                <c:pt idx="27">
                  <c:v>1267.727297453097</c:v>
                </c:pt>
                <c:pt idx="28">
                  <c:v>1267.727297453097</c:v>
                </c:pt>
                <c:pt idx="29">
                  <c:v>1267.727297453097</c:v>
                </c:pt>
                <c:pt idx="30">
                  <c:v>1267.727297453097</c:v>
                </c:pt>
                <c:pt idx="31">
                  <c:v>1267.727297453097</c:v>
                </c:pt>
                <c:pt idx="32">
                  <c:v>1267.727297453097</c:v>
                </c:pt>
                <c:pt idx="33">
                  <c:v>1267.727297453097</c:v>
                </c:pt>
                <c:pt idx="34">
                  <c:v>1267.727297453097</c:v>
                </c:pt>
                <c:pt idx="35">
                  <c:v>1267.727297453097</c:v>
                </c:pt>
                <c:pt idx="36">
                  <c:v>1267.727297453097</c:v>
                </c:pt>
                <c:pt idx="37">
                  <c:v>1267.727297453097</c:v>
                </c:pt>
                <c:pt idx="38">
                  <c:v>1267.727297453097</c:v>
                </c:pt>
                <c:pt idx="39">
                  <c:v>1267.727297453097</c:v>
                </c:pt>
                <c:pt idx="40">
                  <c:v>1267.727297453097</c:v>
                </c:pt>
                <c:pt idx="41">
                  <c:v>1267.727297453097</c:v>
                </c:pt>
                <c:pt idx="42">
                  <c:v>1267.727297453097</c:v>
                </c:pt>
                <c:pt idx="43">
                  <c:v>1267.727297453097</c:v>
                </c:pt>
                <c:pt idx="44">
                  <c:v>1267.727297453097</c:v>
                </c:pt>
                <c:pt idx="45">
                  <c:v>1267.727297453097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ข้อมูล07520!$J$4:$J$49</c:f>
              <c:numCache>
                <c:ptCount val="46"/>
                <c:pt idx="0">
                  <c:v>1076.3004755376794</c:v>
                </c:pt>
                <c:pt idx="1">
                  <c:v>1076.3004755376794</c:v>
                </c:pt>
                <c:pt idx="2">
                  <c:v>1076.3004755376794</c:v>
                </c:pt>
                <c:pt idx="3">
                  <c:v>1076.3004755376794</c:v>
                </c:pt>
                <c:pt idx="4">
                  <c:v>1076.3004755376794</c:v>
                </c:pt>
                <c:pt idx="5">
                  <c:v>1076.3004755376794</c:v>
                </c:pt>
                <c:pt idx="6">
                  <c:v>1076.3004755376794</c:v>
                </c:pt>
                <c:pt idx="7">
                  <c:v>1076.3004755376794</c:v>
                </c:pt>
                <c:pt idx="8">
                  <c:v>1076.3004755376794</c:v>
                </c:pt>
                <c:pt idx="9">
                  <c:v>1076.3004755376794</c:v>
                </c:pt>
                <c:pt idx="10">
                  <c:v>1076.3004755376794</c:v>
                </c:pt>
                <c:pt idx="11">
                  <c:v>1076.3004755376794</c:v>
                </c:pt>
                <c:pt idx="12">
                  <c:v>1076.3004755376794</c:v>
                </c:pt>
                <c:pt idx="13">
                  <c:v>1076.3004755376794</c:v>
                </c:pt>
                <c:pt idx="14">
                  <c:v>1076.3004755376794</c:v>
                </c:pt>
                <c:pt idx="15">
                  <c:v>1076.3004755376794</c:v>
                </c:pt>
                <c:pt idx="16">
                  <c:v>1076.3004755376794</c:v>
                </c:pt>
                <c:pt idx="17">
                  <c:v>1076.3004755376794</c:v>
                </c:pt>
                <c:pt idx="18">
                  <c:v>1076.3004755376794</c:v>
                </c:pt>
                <c:pt idx="19">
                  <c:v>1076.3004755376794</c:v>
                </c:pt>
                <c:pt idx="20">
                  <c:v>1076.3004755376794</c:v>
                </c:pt>
                <c:pt idx="21">
                  <c:v>1076.3004755376794</c:v>
                </c:pt>
                <c:pt idx="22">
                  <c:v>1076.3004755376794</c:v>
                </c:pt>
                <c:pt idx="23">
                  <c:v>1076.3004755376794</c:v>
                </c:pt>
                <c:pt idx="24">
                  <c:v>1076.3004755376794</c:v>
                </c:pt>
                <c:pt idx="25">
                  <c:v>1076.3004755376794</c:v>
                </c:pt>
                <c:pt idx="26">
                  <c:v>1076.3004755376794</c:v>
                </c:pt>
                <c:pt idx="27">
                  <c:v>1076.3004755376794</c:v>
                </c:pt>
                <c:pt idx="28">
                  <c:v>1076.3004755376794</c:v>
                </c:pt>
                <c:pt idx="29">
                  <c:v>1076.3004755376794</c:v>
                </c:pt>
                <c:pt idx="30">
                  <c:v>1076.3004755376794</c:v>
                </c:pt>
                <c:pt idx="31">
                  <c:v>1076.3004755376794</c:v>
                </c:pt>
                <c:pt idx="32">
                  <c:v>1076.3004755376794</c:v>
                </c:pt>
                <c:pt idx="33">
                  <c:v>1076.3004755376794</c:v>
                </c:pt>
                <c:pt idx="34">
                  <c:v>1076.3004755376794</c:v>
                </c:pt>
                <c:pt idx="35">
                  <c:v>1076.3004755376794</c:v>
                </c:pt>
                <c:pt idx="36">
                  <c:v>1076.3004755376794</c:v>
                </c:pt>
                <c:pt idx="37">
                  <c:v>1076.3004755376794</c:v>
                </c:pt>
                <c:pt idx="38">
                  <c:v>1076.3004755376794</c:v>
                </c:pt>
                <c:pt idx="39">
                  <c:v>1076.3004755376794</c:v>
                </c:pt>
                <c:pt idx="40">
                  <c:v>1076.3004755376794</c:v>
                </c:pt>
                <c:pt idx="41">
                  <c:v>1076.3004755376794</c:v>
                </c:pt>
                <c:pt idx="42">
                  <c:v>1076.3004755376794</c:v>
                </c:pt>
                <c:pt idx="43">
                  <c:v>1076.3004755376794</c:v>
                </c:pt>
                <c:pt idx="44">
                  <c:v>1076.3004755376794</c:v>
                </c:pt>
                <c:pt idx="45">
                  <c:v>1076.3004755376794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944.6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ข้อมูล07520!$A$4:$A$49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ข้อมูล07520!$K$4:$K$49</c:f>
              <c:numCache>
                <c:ptCount val="46"/>
                <c:pt idx="0">
                  <c:v>950.7954730898227</c:v>
                </c:pt>
                <c:pt idx="1">
                  <c:v>950.7954730898227</c:v>
                </c:pt>
                <c:pt idx="2">
                  <c:v>950.7954730898227</c:v>
                </c:pt>
                <c:pt idx="3">
                  <c:v>950.7954730898227</c:v>
                </c:pt>
                <c:pt idx="4">
                  <c:v>950.7954730898227</c:v>
                </c:pt>
                <c:pt idx="5">
                  <c:v>950.7954730898227</c:v>
                </c:pt>
                <c:pt idx="6">
                  <c:v>950.7954730898227</c:v>
                </c:pt>
                <c:pt idx="7">
                  <c:v>950.7954730898227</c:v>
                </c:pt>
                <c:pt idx="8">
                  <c:v>950.7954730898227</c:v>
                </c:pt>
                <c:pt idx="9">
                  <c:v>950.7954730898227</c:v>
                </c:pt>
                <c:pt idx="10">
                  <c:v>950.7954730898227</c:v>
                </c:pt>
                <c:pt idx="11">
                  <c:v>950.7954730898227</c:v>
                </c:pt>
                <c:pt idx="12">
                  <c:v>950.7954730898227</c:v>
                </c:pt>
                <c:pt idx="13">
                  <c:v>950.7954730898227</c:v>
                </c:pt>
                <c:pt idx="14">
                  <c:v>950.7954730898227</c:v>
                </c:pt>
                <c:pt idx="15">
                  <c:v>950.7954730898227</c:v>
                </c:pt>
                <c:pt idx="16">
                  <c:v>950.7954730898227</c:v>
                </c:pt>
                <c:pt idx="17">
                  <c:v>950.7954730898227</c:v>
                </c:pt>
                <c:pt idx="18">
                  <c:v>950.7954730898227</c:v>
                </c:pt>
                <c:pt idx="19">
                  <c:v>950.7954730898227</c:v>
                </c:pt>
                <c:pt idx="20">
                  <c:v>950.7954730898227</c:v>
                </c:pt>
                <c:pt idx="21">
                  <c:v>950.7954730898227</c:v>
                </c:pt>
                <c:pt idx="22">
                  <c:v>950.7954730898227</c:v>
                </c:pt>
                <c:pt idx="23">
                  <c:v>950.7954730898227</c:v>
                </c:pt>
                <c:pt idx="24">
                  <c:v>950.7954730898227</c:v>
                </c:pt>
                <c:pt idx="25">
                  <c:v>950.7954730898227</c:v>
                </c:pt>
                <c:pt idx="26">
                  <c:v>950.7954730898227</c:v>
                </c:pt>
                <c:pt idx="27">
                  <c:v>950.7954730898227</c:v>
                </c:pt>
                <c:pt idx="28">
                  <c:v>950.7954730898227</c:v>
                </c:pt>
                <c:pt idx="29">
                  <c:v>950.7954730898227</c:v>
                </c:pt>
                <c:pt idx="30">
                  <c:v>950.7954730898227</c:v>
                </c:pt>
                <c:pt idx="31">
                  <c:v>950.7954730898227</c:v>
                </c:pt>
                <c:pt idx="32">
                  <c:v>950.7954730898227</c:v>
                </c:pt>
                <c:pt idx="33">
                  <c:v>950.7954730898227</c:v>
                </c:pt>
                <c:pt idx="34">
                  <c:v>950.7954730898227</c:v>
                </c:pt>
                <c:pt idx="35">
                  <c:v>950.7954730898227</c:v>
                </c:pt>
                <c:pt idx="36">
                  <c:v>950.7954730898227</c:v>
                </c:pt>
                <c:pt idx="37">
                  <c:v>950.7954730898227</c:v>
                </c:pt>
                <c:pt idx="38">
                  <c:v>950.7954730898227</c:v>
                </c:pt>
                <c:pt idx="39">
                  <c:v>950.7954730898227</c:v>
                </c:pt>
                <c:pt idx="40">
                  <c:v>950.7954730898227</c:v>
                </c:pt>
                <c:pt idx="41">
                  <c:v>950.7954730898227</c:v>
                </c:pt>
                <c:pt idx="42">
                  <c:v>950.7954730898227</c:v>
                </c:pt>
                <c:pt idx="43">
                  <c:v>950.7954730898227</c:v>
                </c:pt>
                <c:pt idx="44">
                  <c:v>950.7954730898227</c:v>
                </c:pt>
                <c:pt idx="45">
                  <c:v>950.7954730898227</c:v>
                </c:pt>
              </c:numCache>
            </c:numRef>
          </c:val>
          <c:smooth val="0"/>
        </c:ser>
        <c:axId val="40859519"/>
        <c:axId val="32191352"/>
      </c:line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085951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942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3">
      <selection activeCell="C50" sqref="C5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2518</v>
      </c>
      <c r="B4" s="4">
        <v>1623.3</v>
      </c>
      <c r="C4" s="5">
        <f>B53</f>
        <v>1267.727297453097</v>
      </c>
      <c r="D4" s="32">
        <f>+C4*0.25+C4</f>
        <v>1584.6591218163712</v>
      </c>
      <c r="E4" s="5">
        <f>+C4*0.151+C4</f>
        <v>1459.1541193685146</v>
      </c>
      <c r="F4" s="5">
        <f>+C4*0.051+C4</f>
        <v>1332.381389623205</v>
      </c>
      <c r="G4" s="22">
        <f>+C4*0.05+C4</f>
        <v>1331.1136623257519</v>
      </c>
      <c r="H4" s="22">
        <f>+C4-(C4*0.05)</f>
        <v>1204.340932580442</v>
      </c>
      <c r="I4" s="5">
        <f>+C4-(C4*0.051)</f>
        <v>1203.073205282989</v>
      </c>
      <c r="J4" s="5">
        <f>+C4-(C4*0.151)</f>
        <v>1076.3004755376794</v>
      </c>
      <c r="K4" s="31">
        <f>+C4-(C4*0.25)</f>
        <v>950.7954730898227</v>
      </c>
    </row>
    <row r="5" spans="1:11" ht="12">
      <c r="A5" s="3">
        <f>A4+1</f>
        <v>2519</v>
      </c>
      <c r="B5" s="4">
        <v>1036.3</v>
      </c>
      <c r="C5" s="5">
        <f>C4</f>
        <v>1267.727297453097</v>
      </c>
      <c r="D5" s="32">
        <f aca="true" t="shared" si="0" ref="D5:D49">+C5*0.25+C5</f>
        <v>1584.6591218163712</v>
      </c>
      <c r="E5" s="5">
        <f aca="true" t="shared" si="1" ref="E5:E42">+C5*0.151+C5</f>
        <v>1459.1541193685146</v>
      </c>
      <c r="F5" s="5">
        <f aca="true" t="shared" si="2" ref="F5:F42">+C5*0.051+C5</f>
        <v>1332.381389623205</v>
      </c>
      <c r="G5" s="22">
        <f aca="true" t="shared" si="3" ref="G5:G42">+C5*0.05+C5</f>
        <v>1331.1136623257519</v>
      </c>
      <c r="H5" s="22">
        <f aca="true" t="shared" si="4" ref="H5:H42">+C5-(C5*0.05)</f>
        <v>1204.340932580442</v>
      </c>
      <c r="I5" s="5">
        <f aca="true" t="shared" si="5" ref="I5:I42">+C5-(C5*0.051)</f>
        <v>1203.073205282989</v>
      </c>
      <c r="J5" s="5">
        <f aca="true" t="shared" si="6" ref="J5:J42">+C5-(C5*0.151)</f>
        <v>1076.3004755376794</v>
      </c>
      <c r="K5" s="31">
        <f aca="true" t="shared" si="7" ref="K5:K42">+C5-(C5*0.25)</f>
        <v>950.7954730898227</v>
      </c>
    </row>
    <row r="6" spans="1:11" ht="12">
      <c r="A6" s="3">
        <f aca="true" t="shared" si="8" ref="A6:A43">A5+1</f>
        <v>2520</v>
      </c>
      <c r="B6" s="4">
        <v>958.3</v>
      </c>
      <c r="C6" s="5">
        <f>C5</f>
        <v>1267.727297453097</v>
      </c>
      <c r="D6" s="32">
        <f t="shared" si="0"/>
        <v>1584.6591218163712</v>
      </c>
      <c r="E6" s="5">
        <f t="shared" si="1"/>
        <v>1459.1541193685146</v>
      </c>
      <c r="F6" s="5">
        <f t="shared" si="2"/>
        <v>1332.381389623205</v>
      </c>
      <c r="G6" s="22">
        <f t="shared" si="3"/>
        <v>1331.1136623257519</v>
      </c>
      <c r="H6" s="22">
        <f t="shared" si="4"/>
        <v>1204.340932580442</v>
      </c>
      <c r="I6" s="5">
        <f t="shared" si="5"/>
        <v>1203.073205282989</v>
      </c>
      <c r="J6" s="5">
        <f t="shared" si="6"/>
        <v>1076.3004755376794</v>
      </c>
      <c r="K6" s="31">
        <f t="shared" si="7"/>
        <v>950.7954730898227</v>
      </c>
    </row>
    <row r="7" spans="1:11" ht="12">
      <c r="A7" s="3">
        <f t="shared" si="8"/>
        <v>2521</v>
      </c>
      <c r="B7" s="4">
        <v>1211.1</v>
      </c>
      <c r="C7" s="5">
        <f>C6</f>
        <v>1267.727297453097</v>
      </c>
      <c r="D7" s="32">
        <f t="shared" si="0"/>
        <v>1584.6591218163712</v>
      </c>
      <c r="E7" s="5">
        <f t="shared" si="1"/>
        <v>1459.1541193685146</v>
      </c>
      <c r="F7" s="5">
        <f t="shared" si="2"/>
        <v>1332.381389623205</v>
      </c>
      <c r="G7" s="22">
        <f t="shared" si="3"/>
        <v>1331.1136623257519</v>
      </c>
      <c r="H7" s="22">
        <f t="shared" si="4"/>
        <v>1204.340932580442</v>
      </c>
      <c r="I7" s="5">
        <f t="shared" si="5"/>
        <v>1203.073205282989</v>
      </c>
      <c r="J7" s="5">
        <f t="shared" si="6"/>
        <v>1076.3004755376794</v>
      </c>
      <c r="K7" s="31">
        <f t="shared" si="7"/>
        <v>950.7954730898227</v>
      </c>
    </row>
    <row r="8" spans="1:11" ht="12">
      <c r="A8" s="3">
        <f t="shared" si="8"/>
        <v>2522</v>
      </c>
      <c r="B8" s="4">
        <v>1130.9</v>
      </c>
      <c r="C8" s="5">
        <f aca="true" t="shared" si="9" ref="C8:C42">C7</f>
        <v>1267.727297453097</v>
      </c>
      <c r="D8" s="32">
        <f t="shared" si="0"/>
        <v>1584.6591218163712</v>
      </c>
      <c r="E8" s="5">
        <f t="shared" si="1"/>
        <v>1459.1541193685146</v>
      </c>
      <c r="F8" s="5">
        <f t="shared" si="2"/>
        <v>1332.381389623205</v>
      </c>
      <c r="G8" s="22">
        <f t="shared" si="3"/>
        <v>1331.1136623257519</v>
      </c>
      <c r="H8" s="22">
        <f t="shared" si="4"/>
        <v>1204.340932580442</v>
      </c>
      <c r="I8" s="5">
        <f t="shared" si="5"/>
        <v>1203.073205282989</v>
      </c>
      <c r="J8" s="5">
        <f t="shared" si="6"/>
        <v>1076.3004755376794</v>
      </c>
      <c r="K8" s="31">
        <f t="shared" si="7"/>
        <v>950.7954730898227</v>
      </c>
    </row>
    <row r="9" spans="1:11" ht="12">
      <c r="A9" s="3">
        <f t="shared" si="8"/>
        <v>2523</v>
      </c>
      <c r="B9" s="4">
        <v>1100.4</v>
      </c>
      <c r="C9" s="5">
        <f t="shared" si="9"/>
        <v>1267.727297453097</v>
      </c>
      <c r="D9" s="32">
        <f t="shared" si="0"/>
        <v>1584.6591218163712</v>
      </c>
      <c r="E9" s="5">
        <f t="shared" si="1"/>
        <v>1459.1541193685146</v>
      </c>
      <c r="F9" s="5">
        <f t="shared" si="2"/>
        <v>1332.381389623205</v>
      </c>
      <c r="G9" s="22">
        <f t="shared" si="3"/>
        <v>1331.1136623257519</v>
      </c>
      <c r="H9" s="22">
        <f t="shared" si="4"/>
        <v>1204.340932580442</v>
      </c>
      <c r="I9" s="5">
        <f t="shared" si="5"/>
        <v>1203.073205282989</v>
      </c>
      <c r="J9" s="5">
        <f t="shared" si="6"/>
        <v>1076.3004755376794</v>
      </c>
      <c r="K9" s="31">
        <f t="shared" si="7"/>
        <v>950.7954730898227</v>
      </c>
    </row>
    <row r="10" spans="1:11" ht="12">
      <c r="A10" s="3">
        <f t="shared" si="8"/>
        <v>2524</v>
      </c>
      <c r="B10" s="4">
        <v>1542.2</v>
      </c>
      <c r="C10" s="5">
        <f t="shared" si="9"/>
        <v>1267.727297453097</v>
      </c>
      <c r="D10" s="32">
        <f t="shared" si="0"/>
        <v>1584.6591218163712</v>
      </c>
      <c r="E10" s="5">
        <f t="shared" si="1"/>
        <v>1459.1541193685146</v>
      </c>
      <c r="F10" s="5">
        <f t="shared" si="2"/>
        <v>1332.381389623205</v>
      </c>
      <c r="G10" s="22">
        <f t="shared" si="3"/>
        <v>1331.1136623257519</v>
      </c>
      <c r="H10" s="22">
        <f t="shared" si="4"/>
        <v>1204.340932580442</v>
      </c>
      <c r="I10" s="5">
        <f t="shared" si="5"/>
        <v>1203.073205282989</v>
      </c>
      <c r="J10" s="5">
        <f t="shared" si="6"/>
        <v>1076.3004755376794</v>
      </c>
      <c r="K10" s="31">
        <f t="shared" si="7"/>
        <v>950.7954730898227</v>
      </c>
    </row>
    <row r="11" spans="1:11" ht="12">
      <c r="A11" s="3">
        <f t="shared" si="8"/>
        <v>2525</v>
      </c>
      <c r="B11" s="4">
        <v>1107.8</v>
      </c>
      <c r="C11" s="5">
        <f t="shared" si="9"/>
        <v>1267.727297453097</v>
      </c>
      <c r="D11" s="32">
        <f t="shared" si="0"/>
        <v>1584.6591218163712</v>
      </c>
      <c r="E11" s="5">
        <f t="shared" si="1"/>
        <v>1459.1541193685146</v>
      </c>
      <c r="F11" s="5">
        <f t="shared" si="2"/>
        <v>1332.381389623205</v>
      </c>
      <c r="G11" s="22">
        <f t="shared" si="3"/>
        <v>1331.1136623257519</v>
      </c>
      <c r="H11" s="22">
        <f t="shared" si="4"/>
        <v>1204.340932580442</v>
      </c>
      <c r="I11" s="5">
        <f t="shared" si="5"/>
        <v>1203.073205282989</v>
      </c>
      <c r="J11" s="5">
        <f t="shared" si="6"/>
        <v>1076.3004755376794</v>
      </c>
      <c r="K11" s="31">
        <f t="shared" si="7"/>
        <v>950.7954730898227</v>
      </c>
    </row>
    <row r="12" spans="1:11" ht="12">
      <c r="A12" s="3">
        <f t="shared" si="8"/>
        <v>2526</v>
      </c>
      <c r="B12" s="4">
        <v>1197.5</v>
      </c>
      <c r="C12" s="5">
        <f t="shared" si="9"/>
        <v>1267.727297453097</v>
      </c>
      <c r="D12" s="32">
        <f t="shared" si="0"/>
        <v>1584.6591218163712</v>
      </c>
      <c r="E12" s="5">
        <f t="shared" si="1"/>
        <v>1459.1541193685146</v>
      </c>
      <c r="F12" s="5">
        <f t="shared" si="2"/>
        <v>1332.381389623205</v>
      </c>
      <c r="G12" s="22">
        <f t="shared" si="3"/>
        <v>1331.1136623257519</v>
      </c>
      <c r="H12" s="22">
        <f t="shared" si="4"/>
        <v>1204.340932580442</v>
      </c>
      <c r="I12" s="5">
        <f t="shared" si="5"/>
        <v>1203.073205282989</v>
      </c>
      <c r="J12" s="5">
        <f t="shared" si="6"/>
        <v>1076.3004755376794</v>
      </c>
      <c r="K12" s="31">
        <f t="shared" si="7"/>
        <v>950.7954730898227</v>
      </c>
    </row>
    <row r="13" spans="1:11" ht="12">
      <c r="A13" s="3">
        <f t="shared" si="8"/>
        <v>2527</v>
      </c>
      <c r="B13" s="4">
        <v>1402.6</v>
      </c>
      <c r="C13" s="5">
        <f t="shared" si="9"/>
        <v>1267.727297453097</v>
      </c>
      <c r="D13" s="32">
        <f t="shared" si="0"/>
        <v>1584.6591218163712</v>
      </c>
      <c r="E13" s="5">
        <f t="shared" si="1"/>
        <v>1459.1541193685146</v>
      </c>
      <c r="F13" s="5">
        <f t="shared" si="2"/>
        <v>1332.381389623205</v>
      </c>
      <c r="G13" s="22">
        <f t="shared" si="3"/>
        <v>1331.1136623257519</v>
      </c>
      <c r="H13" s="22">
        <f t="shared" si="4"/>
        <v>1204.340932580442</v>
      </c>
      <c r="I13" s="5">
        <f t="shared" si="5"/>
        <v>1203.073205282989</v>
      </c>
      <c r="J13" s="5">
        <f t="shared" si="6"/>
        <v>1076.3004755376794</v>
      </c>
      <c r="K13" s="31">
        <f t="shared" si="7"/>
        <v>950.7954730898227</v>
      </c>
    </row>
    <row r="14" spans="1:11" ht="12">
      <c r="A14" s="3">
        <f t="shared" si="8"/>
        <v>2528</v>
      </c>
      <c r="B14" s="4">
        <v>1246.7</v>
      </c>
      <c r="C14" s="5">
        <f t="shared" si="9"/>
        <v>1267.727297453097</v>
      </c>
      <c r="D14" s="32">
        <f t="shared" si="0"/>
        <v>1584.6591218163712</v>
      </c>
      <c r="E14" s="5">
        <f t="shared" si="1"/>
        <v>1459.1541193685146</v>
      </c>
      <c r="F14" s="5">
        <f t="shared" si="2"/>
        <v>1332.381389623205</v>
      </c>
      <c r="G14" s="22">
        <f t="shared" si="3"/>
        <v>1331.1136623257519</v>
      </c>
      <c r="H14" s="22">
        <f t="shared" si="4"/>
        <v>1204.340932580442</v>
      </c>
      <c r="I14" s="5">
        <f t="shared" si="5"/>
        <v>1203.073205282989</v>
      </c>
      <c r="J14" s="5">
        <f t="shared" si="6"/>
        <v>1076.3004755376794</v>
      </c>
      <c r="K14" s="31">
        <f t="shared" si="7"/>
        <v>950.7954730898227</v>
      </c>
    </row>
    <row r="15" spans="1:11" ht="12">
      <c r="A15" s="3">
        <f t="shared" si="8"/>
        <v>2529</v>
      </c>
      <c r="B15" s="4">
        <v>1252.9</v>
      </c>
      <c r="C15" s="5">
        <f t="shared" si="9"/>
        <v>1267.727297453097</v>
      </c>
      <c r="D15" s="32">
        <f t="shared" si="0"/>
        <v>1584.6591218163712</v>
      </c>
      <c r="E15" s="5">
        <f t="shared" si="1"/>
        <v>1459.1541193685146</v>
      </c>
      <c r="F15" s="5">
        <f t="shared" si="2"/>
        <v>1332.381389623205</v>
      </c>
      <c r="G15" s="22">
        <f t="shared" si="3"/>
        <v>1331.1136623257519</v>
      </c>
      <c r="H15" s="22">
        <f t="shared" si="4"/>
        <v>1204.340932580442</v>
      </c>
      <c r="I15" s="5">
        <f t="shared" si="5"/>
        <v>1203.073205282989</v>
      </c>
      <c r="J15" s="5">
        <f t="shared" si="6"/>
        <v>1076.3004755376794</v>
      </c>
      <c r="K15" s="31">
        <f t="shared" si="7"/>
        <v>950.7954730898227</v>
      </c>
    </row>
    <row r="16" spans="1:11" ht="12">
      <c r="A16" s="3">
        <f t="shared" si="8"/>
        <v>2530</v>
      </c>
      <c r="B16" s="4">
        <v>1097.2</v>
      </c>
      <c r="C16" s="5">
        <f t="shared" si="9"/>
        <v>1267.727297453097</v>
      </c>
      <c r="D16" s="32">
        <f t="shared" si="0"/>
        <v>1584.6591218163712</v>
      </c>
      <c r="E16" s="5">
        <f t="shared" si="1"/>
        <v>1459.1541193685146</v>
      </c>
      <c r="F16" s="5">
        <f t="shared" si="2"/>
        <v>1332.381389623205</v>
      </c>
      <c r="G16" s="22">
        <f t="shared" si="3"/>
        <v>1331.1136623257519</v>
      </c>
      <c r="H16" s="22">
        <f t="shared" si="4"/>
        <v>1204.340932580442</v>
      </c>
      <c r="I16" s="5">
        <f t="shared" si="5"/>
        <v>1203.073205282989</v>
      </c>
      <c r="J16" s="5">
        <f t="shared" si="6"/>
        <v>1076.3004755376794</v>
      </c>
      <c r="K16" s="31">
        <f t="shared" si="7"/>
        <v>950.7954730898227</v>
      </c>
    </row>
    <row r="17" spans="1:11" ht="12">
      <c r="A17" s="3">
        <f t="shared" si="8"/>
        <v>2531</v>
      </c>
      <c r="B17" s="4">
        <v>1415.5</v>
      </c>
      <c r="C17" s="5">
        <f t="shared" si="9"/>
        <v>1267.727297453097</v>
      </c>
      <c r="D17" s="32">
        <f t="shared" si="0"/>
        <v>1584.6591218163712</v>
      </c>
      <c r="E17" s="5">
        <f t="shared" si="1"/>
        <v>1459.1541193685146</v>
      </c>
      <c r="F17" s="5">
        <f t="shared" si="2"/>
        <v>1332.381389623205</v>
      </c>
      <c r="G17" s="22">
        <f t="shared" si="3"/>
        <v>1331.1136623257519</v>
      </c>
      <c r="H17" s="22">
        <f t="shared" si="4"/>
        <v>1204.340932580442</v>
      </c>
      <c r="I17" s="5">
        <f t="shared" si="5"/>
        <v>1203.073205282989</v>
      </c>
      <c r="J17" s="5">
        <f t="shared" si="6"/>
        <v>1076.3004755376794</v>
      </c>
      <c r="K17" s="31">
        <f t="shared" si="7"/>
        <v>950.7954730898227</v>
      </c>
    </row>
    <row r="18" spans="1:11" ht="12">
      <c r="A18" s="3">
        <f t="shared" si="8"/>
        <v>2532</v>
      </c>
      <c r="B18" s="4">
        <v>1333.7</v>
      </c>
      <c r="C18" s="5">
        <f t="shared" si="9"/>
        <v>1267.727297453097</v>
      </c>
      <c r="D18" s="32">
        <f t="shared" si="0"/>
        <v>1584.6591218163712</v>
      </c>
      <c r="E18" s="5">
        <f t="shared" si="1"/>
        <v>1459.1541193685146</v>
      </c>
      <c r="F18" s="5">
        <f t="shared" si="2"/>
        <v>1332.381389623205</v>
      </c>
      <c r="G18" s="22">
        <f t="shared" si="3"/>
        <v>1331.1136623257519</v>
      </c>
      <c r="H18" s="22">
        <f t="shared" si="4"/>
        <v>1204.340932580442</v>
      </c>
      <c r="I18" s="5">
        <f t="shared" si="5"/>
        <v>1203.073205282989</v>
      </c>
      <c r="J18" s="5">
        <f t="shared" si="6"/>
        <v>1076.3004755376794</v>
      </c>
      <c r="K18" s="31">
        <f t="shared" si="7"/>
        <v>950.7954730898227</v>
      </c>
    </row>
    <row r="19" spans="1:11" ht="12">
      <c r="A19" s="3">
        <f t="shared" si="8"/>
        <v>2533</v>
      </c>
      <c r="B19" s="4">
        <v>989</v>
      </c>
      <c r="C19" s="5">
        <f t="shared" si="9"/>
        <v>1267.727297453097</v>
      </c>
      <c r="D19" s="32">
        <f t="shared" si="0"/>
        <v>1584.6591218163712</v>
      </c>
      <c r="E19" s="5">
        <f t="shared" si="1"/>
        <v>1459.1541193685146</v>
      </c>
      <c r="F19" s="5">
        <f t="shared" si="2"/>
        <v>1332.381389623205</v>
      </c>
      <c r="G19" s="22">
        <f t="shared" si="3"/>
        <v>1331.1136623257519</v>
      </c>
      <c r="H19" s="22">
        <f t="shared" si="4"/>
        <v>1204.340932580442</v>
      </c>
      <c r="I19" s="5">
        <f t="shared" si="5"/>
        <v>1203.073205282989</v>
      </c>
      <c r="J19" s="5">
        <f t="shared" si="6"/>
        <v>1076.3004755376794</v>
      </c>
      <c r="K19" s="31">
        <f t="shared" si="7"/>
        <v>950.7954730898227</v>
      </c>
    </row>
    <row r="20" spans="1:11" ht="12">
      <c r="A20" s="3">
        <f t="shared" si="8"/>
        <v>2534</v>
      </c>
      <c r="B20" s="4">
        <v>1240.2</v>
      </c>
      <c r="C20" s="5">
        <f t="shared" si="9"/>
        <v>1267.727297453097</v>
      </c>
      <c r="D20" s="32">
        <f t="shared" si="0"/>
        <v>1584.6591218163712</v>
      </c>
      <c r="E20" s="5">
        <f t="shared" si="1"/>
        <v>1459.1541193685146</v>
      </c>
      <c r="F20" s="5">
        <f t="shared" si="2"/>
        <v>1332.381389623205</v>
      </c>
      <c r="G20" s="22">
        <f t="shared" si="3"/>
        <v>1331.1136623257519</v>
      </c>
      <c r="H20" s="22">
        <f t="shared" si="4"/>
        <v>1204.340932580442</v>
      </c>
      <c r="I20" s="5">
        <f t="shared" si="5"/>
        <v>1203.073205282989</v>
      </c>
      <c r="J20" s="5">
        <f t="shared" si="6"/>
        <v>1076.3004755376794</v>
      </c>
      <c r="K20" s="31">
        <f t="shared" si="7"/>
        <v>950.7954730898227</v>
      </c>
    </row>
    <row r="21" spans="1:11" ht="12">
      <c r="A21" s="3">
        <f t="shared" si="8"/>
        <v>2535</v>
      </c>
      <c r="B21" s="4">
        <v>1118.6</v>
      </c>
      <c r="C21" s="5">
        <f t="shared" si="9"/>
        <v>1267.727297453097</v>
      </c>
      <c r="D21" s="32">
        <f t="shared" si="0"/>
        <v>1584.6591218163712</v>
      </c>
      <c r="E21" s="5">
        <f t="shared" si="1"/>
        <v>1459.1541193685146</v>
      </c>
      <c r="F21" s="5">
        <f t="shared" si="2"/>
        <v>1332.381389623205</v>
      </c>
      <c r="G21" s="22">
        <f t="shared" si="3"/>
        <v>1331.1136623257519</v>
      </c>
      <c r="H21" s="22">
        <f t="shared" si="4"/>
        <v>1204.340932580442</v>
      </c>
      <c r="I21" s="5">
        <f t="shared" si="5"/>
        <v>1203.073205282989</v>
      </c>
      <c r="J21" s="5">
        <f t="shared" si="6"/>
        <v>1076.3004755376794</v>
      </c>
      <c r="K21" s="31">
        <f t="shared" si="7"/>
        <v>950.7954730898227</v>
      </c>
    </row>
    <row r="22" spans="1:11" ht="12">
      <c r="A22" s="3">
        <f t="shared" si="8"/>
        <v>2536</v>
      </c>
      <c r="B22" s="4">
        <v>1327.3</v>
      </c>
      <c r="C22" s="5">
        <f t="shared" si="9"/>
        <v>1267.727297453097</v>
      </c>
      <c r="D22" s="32">
        <f t="shared" si="0"/>
        <v>1584.6591218163712</v>
      </c>
      <c r="E22" s="5">
        <f t="shared" si="1"/>
        <v>1459.1541193685146</v>
      </c>
      <c r="F22" s="5">
        <f t="shared" si="2"/>
        <v>1332.381389623205</v>
      </c>
      <c r="G22" s="22">
        <f t="shared" si="3"/>
        <v>1331.1136623257519</v>
      </c>
      <c r="H22" s="22">
        <f t="shared" si="4"/>
        <v>1204.340932580442</v>
      </c>
      <c r="I22" s="5">
        <f t="shared" si="5"/>
        <v>1203.073205282989</v>
      </c>
      <c r="J22" s="5">
        <f t="shared" si="6"/>
        <v>1076.3004755376794</v>
      </c>
      <c r="K22" s="31">
        <f t="shared" si="7"/>
        <v>950.7954730898227</v>
      </c>
    </row>
    <row r="23" spans="1:11" ht="12">
      <c r="A23" s="3">
        <f t="shared" si="8"/>
        <v>2537</v>
      </c>
      <c r="B23" s="4">
        <v>1577.9</v>
      </c>
      <c r="C23" s="5">
        <f t="shared" si="9"/>
        <v>1267.727297453097</v>
      </c>
      <c r="D23" s="32">
        <f t="shared" si="0"/>
        <v>1584.6591218163712</v>
      </c>
      <c r="E23" s="5">
        <f t="shared" si="1"/>
        <v>1459.1541193685146</v>
      </c>
      <c r="F23" s="5">
        <f t="shared" si="2"/>
        <v>1332.381389623205</v>
      </c>
      <c r="G23" s="22">
        <f t="shared" si="3"/>
        <v>1331.1136623257519</v>
      </c>
      <c r="H23" s="22">
        <f t="shared" si="4"/>
        <v>1204.340932580442</v>
      </c>
      <c r="I23" s="5">
        <f t="shared" si="5"/>
        <v>1203.073205282989</v>
      </c>
      <c r="J23" s="5">
        <f t="shared" si="6"/>
        <v>1076.3004755376794</v>
      </c>
      <c r="K23" s="31">
        <f t="shared" si="7"/>
        <v>950.7954730898227</v>
      </c>
    </row>
    <row r="24" spans="1:11" ht="12">
      <c r="A24" s="3">
        <f t="shared" si="8"/>
        <v>2538</v>
      </c>
      <c r="B24" s="4">
        <v>1714</v>
      </c>
      <c r="C24" s="5">
        <f t="shared" si="9"/>
        <v>1267.727297453097</v>
      </c>
      <c r="D24" s="32">
        <f t="shared" si="0"/>
        <v>1584.6591218163712</v>
      </c>
      <c r="E24" s="5">
        <f t="shared" si="1"/>
        <v>1459.1541193685146</v>
      </c>
      <c r="F24" s="5">
        <f t="shared" si="2"/>
        <v>1332.381389623205</v>
      </c>
      <c r="G24" s="22">
        <f t="shared" si="3"/>
        <v>1331.1136623257519</v>
      </c>
      <c r="H24" s="22">
        <f t="shared" si="4"/>
        <v>1204.340932580442</v>
      </c>
      <c r="I24" s="5">
        <f t="shared" si="5"/>
        <v>1203.073205282989</v>
      </c>
      <c r="J24" s="5">
        <f t="shared" si="6"/>
        <v>1076.3004755376794</v>
      </c>
      <c r="K24" s="31">
        <f t="shared" si="7"/>
        <v>950.7954730898227</v>
      </c>
    </row>
    <row r="25" spans="1:11" ht="12">
      <c r="A25" s="3">
        <f t="shared" si="8"/>
        <v>2539</v>
      </c>
      <c r="B25" s="4">
        <v>1217</v>
      </c>
      <c r="C25" s="5">
        <f t="shared" si="9"/>
        <v>1267.727297453097</v>
      </c>
      <c r="D25" s="32">
        <f t="shared" si="0"/>
        <v>1584.6591218163712</v>
      </c>
      <c r="E25" s="5">
        <f t="shared" si="1"/>
        <v>1459.1541193685146</v>
      </c>
      <c r="F25" s="5">
        <f t="shared" si="2"/>
        <v>1332.381389623205</v>
      </c>
      <c r="G25" s="22">
        <f t="shared" si="3"/>
        <v>1331.1136623257519</v>
      </c>
      <c r="H25" s="22">
        <f t="shared" si="4"/>
        <v>1204.340932580442</v>
      </c>
      <c r="I25" s="5">
        <f t="shared" si="5"/>
        <v>1203.073205282989</v>
      </c>
      <c r="J25" s="5">
        <f t="shared" si="6"/>
        <v>1076.3004755376794</v>
      </c>
      <c r="K25" s="31">
        <f t="shared" si="7"/>
        <v>950.7954730898227</v>
      </c>
    </row>
    <row r="26" spans="1:11" ht="12">
      <c r="A26" s="3">
        <f t="shared" si="8"/>
        <v>2540</v>
      </c>
      <c r="B26" s="4">
        <v>999.6</v>
      </c>
      <c r="C26" s="5">
        <f t="shared" si="9"/>
        <v>1267.727297453097</v>
      </c>
      <c r="D26" s="32">
        <f t="shared" si="0"/>
        <v>1584.6591218163712</v>
      </c>
      <c r="E26" s="5">
        <f t="shared" si="1"/>
        <v>1459.1541193685146</v>
      </c>
      <c r="F26" s="5">
        <f t="shared" si="2"/>
        <v>1332.381389623205</v>
      </c>
      <c r="G26" s="22">
        <f t="shared" si="3"/>
        <v>1331.1136623257519</v>
      </c>
      <c r="H26" s="22">
        <f t="shared" si="4"/>
        <v>1204.340932580442</v>
      </c>
      <c r="I26" s="5">
        <f t="shared" si="5"/>
        <v>1203.073205282989</v>
      </c>
      <c r="J26" s="5">
        <f t="shared" si="6"/>
        <v>1076.3004755376794</v>
      </c>
      <c r="K26" s="31">
        <f t="shared" si="7"/>
        <v>950.7954730898227</v>
      </c>
    </row>
    <row r="27" spans="1:11" ht="12">
      <c r="A27" s="3">
        <f t="shared" si="8"/>
        <v>2541</v>
      </c>
      <c r="B27" s="4">
        <v>1094.4</v>
      </c>
      <c r="C27" s="5">
        <f t="shared" si="9"/>
        <v>1267.727297453097</v>
      </c>
      <c r="D27" s="32">
        <f t="shared" si="0"/>
        <v>1584.6591218163712</v>
      </c>
      <c r="E27" s="5">
        <f t="shared" si="1"/>
        <v>1459.1541193685146</v>
      </c>
      <c r="F27" s="5">
        <f t="shared" si="2"/>
        <v>1332.381389623205</v>
      </c>
      <c r="G27" s="22">
        <f t="shared" si="3"/>
        <v>1331.1136623257519</v>
      </c>
      <c r="H27" s="22">
        <f t="shared" si="4"/>
        <v>1204.340932580442</v>
      </c>
      <c r="I27" s="5">
        <f t="shared" si="5"/>
        <v>1203.073205282989</v>
      </c>
      <c r="J27" s="5">
        <f t="shared" si="6"/>
        <v>1076.3004755376794</v>
      </c>
      <c r="K27" s="31">
        <f t="shared" si="7"/>
        <v>950.7954730898227</v>
      </c>
    </row>
    <row r="28" spans="1:11" ht="12">
      <c r="A28" s="3">
        <f t="shared" si="8"/>
        <v>2542</v>
      </c>
      <c r="B28" s="4">
        <v>1359.61</v>
      </c>
      <c r="C28" s="5">
        <f t="shared" si="9"/>
        <v>1267.727297453097</v>
      </c>
      <c r="D28" s="32">
        <f t="shared" si="0"/>
        <v>1584.6591218163712</v>
      </c>
      <c r="E28" s="5">
        <f t="shared" si="1"/>
        <v>1459.1541193685146</v>
      </c>
      <c r="F28" s="5">
        <f t="shared" si="2"/>
        <v>1332.381389623205</v>
      </c>
      <c r="G28" s="22">
        <f t="shared" si="3"/>
        <v>1331.1136623257519</v>
      </c>
      <c r="H28" s="22">
        <f t="shared" si="4"/>
        <v>1204.340932580442</v>
      </c>
      <c r="I28" s="5">
        <f t="shared" si="5"/>
        <v>1203.073205282989</v>
      </c>
      <c r="J28" s="5">
        <f t="shared" si="6"/>
        <v>1076.3004755376794</v>
      </c>
      <c r="K28" s="31">
        <f t="shared" si="7"/>
        <v>950.7954730898227</v>
      </c>
    </row>
    <row r="29" spans="1:11" ht="12">
      <c r="A29" s="3">
        <f t="shared" si="8"/>
        <v>2543</v>
      </c>
      <c r="B29" s="4">
        <v>1364.1</v>
      </c>
      <c r="C29" s="5">
        <f t="shared" si="9"/>
        <v>1267.727297453097</v>
      </c>
      <c r="D29" s="32">
        <f t="shared" si="0"/>
        <v>1584.6591218163712</v>
      </c>
      <c r="E29" s="5">
        <f t="shared" si="1"/>
        <v>1459.1541193685146</v>
      </c>
      <c r="F29" s="5">
        <f t="shared" si="2"/>
        <v>1332.381389623205</v>
      </c>
      <c r="G29" s="22">
        <f t="shared" si="3"/>
        <v>1331.1136623257519</v>
      </c>
      <c r="H29" s="22">
        <f t="shared" si="4"/>
        <v>1204.340932580442</v>
      </c>
      <c r="I29" s="5">
        <f t="shared" si="5"/>
        <v>1203.073205282989</v>
      </c>
      <c r="J29" s="5">
        <f t="shared" si="6"/>
        <v>1076.3004755376794</v>
      </c>
      <c r="K29" s="31">
        <f t="shared" si="7"/>
        <v>950.7954730898227</v>
      </c>
    </row>
    <row r="30" spans="1:11" ht="12">
      <c r="A30" s="3">
        <f t="shared" si="8"/>
        <v>2544</v>
      </c>
      <c r="B30" s="4">
        <v>1261.49</v>
      </c>
      <c r="C30" s="5">
        <f t="shared" si="9"/>
        <v>1267.727297453097</v>
      </c>
      <c r="D30" s="32">
        <f t="shared" si="0"/>
        <v>1584.6591218163712</v>
      </c>
      <c r="E30" s="5">
        <f t="shared" si="1"/>
        <v>1459.1541193685146</v>
      </c>
      <c r="F30" s="5">
        <f t="shared" si="2"/>
        <v>1332.381389623205</v>
      </c>
      <c r="G30" s="22">
        <f t="shared" si="3"/>
        <v>1331.1136623257519</v>
      </c>
      <c r="H30" s="22">
        <f t="shared" si="4"/>
        <v>1204.340932580442</v>
      </c>
      <c r="I30" s="5">
        <f t="shared" si="5"/>
        <v>1203.073205282989</v>
      </c>
      <c r="J30" s="5">
        <f t="shared" si="6"/>
        <v>1076.3004755376794</v>
      </c>
      <c r="K30" s="31">
        <f t="shared" si="7"/>
        <v>950.7954730898227</v>
      </c>
    </row>
    <row r="31" spans="1:11" ht="12">
      <c r="A31" s="3">
        <f t="shared" si="8"/>
        <v>2545</v>
      </c>
      <c r="B31" s="4">
        <v>1562</v>
      </c>
      <c r="C31" s="5">
        <f t="shared" si="9"/>
        <v>1267.727297453097</v>
      </c>
      <c r="D31" s="32">
        <f t="shared" si="0"/>
        <v>1584.6591218163712</v>
      </c>
      <c r="E31" s="5">
        <f t="shared" si="1"/>
        <v>1459.1541193685146</v>
      </c>
      <c r="F31" s="5">
        <f t="shared" si="2"/>
        <v>1332.381389623205</v>
      </c>
      <c r="G31" s="22">
        <f t="shared" si="3"/>
        <v>1331.1136623257519</v>
      </c>
      <c r="H31" s="22">
        <f t="shared" si="4"/>
        <v>1204.340932580442</v>
      </c>
      <c r="I31" s="5">
        <f t="shared" si="5"/>
        <v>1203.073205282989</v>
      </c>
      <c r="J31" s="5">
        <f t="shared" si="6"/>
        <v>1076.3004755376794</v>
      </c>
      <c r="K31" s="31">
        <f t="shared" si="7"/>
        <v>950.7954730898227</v>
      </c>
    </row>
    <row r="32" spans="1:11" ht="12">
      <c r="A32" s="3">
        <f t="shared" si="8"/>
        <v>2546</v>
      </c>
      <c r="B32" s="4">
        <v>878.5</v>
      </c>
      <c r="C32" s="5">
        <f t="shared" si="9"/>
        <v>1267.727297453097</v>
      </c>
      <c r="D32" s="32">
        <f t="shared" si="0"/>
        <v>1584.6591218163712</v>
      </c>
      <c r="E32" s="5">
        <f t="shared" si="1"/>
        <v>1459.1541193685146</v>
      </c>
      <c r="F32" s="5">
        <f t="shared" si="2"/>
        <v>1332.381389623205</v>
      </c>
      <c r="G32" s="22">
        <f t="shared" si="3"/>
        <v>1331.1136623257519</v>
      </c>
      <c r="H32" s="22">
        <f t="shared" si="4"/>
        <v>1204.340932580442</v>
      </c>
      <c r="I32" s="5">
        <f t="shared" si="5"/>
        <v>1203.073205282989</v>
      </c>
      <c r="J32" s="5">
        <f t="shared" si="6"/>
        <v>1076.3004755376794</v>
      </c>
      <c r="K32" s="31">
        <f t="shared" si="7"/>
        <v>950.7954730898227</v>
      </c>
    </row>
    <row r="33" spans="1:11" ht="12">
      <c r="A33" s="3">
        <f t="shared" si="8"/>
        <v>2547</v>
      </c>
      <c r="B33" s="4">
        <v>1149.86</v>
      </c>
      <c r="C33" s="5">
        <f t="shared" si="9"/>
        <v>1267.727297453097</v>
      </c>
      <c r="D33" s="32">
        <f t="shared" si="0"/>
        <v>1584.6591218163712</v>
      </c>
      <c r="E33" s="5">
        <f t="shared" si="1"/>
        <v>1459.1541193685146</v>
      </c>
      <c r="F33" s="5">
        <f t="shared" si="2"/>
        <v>1332.381389623205</v>
      </c>
      <c r="G33" s="22">
        <f t="shared" si="3"/>
        <v>1331.1136623257519</v>
      </c>
      <c r="H33" s="22">
        <f t="shared" si="4"/>
        <v>1204.340932580442</v>
      </c>
      <c r="I33" s="5">
        <f t="shared" si="5"/>
        <v>1203.073205282989</v>
      </c>
      <c r="J33" s="5">
        <f t="shared" si="6"/>
        <v>1076.3004755376794</v>
      </c>
      <c r="K33" s="31">
        <f t="shared" si="7"/>
        <v>950.7954730898227</v>
      </c>
    </row>
    <row r="34" spans="1:11" ht="12">
      <c r="A34" s="3">
        <f t="shared" si="8"/>
        <v>2548</v>
      </c>
      <c r="B34" s="4">
        <v>1586.19</v>
      </c>
      <c r="C34" s="5">
        <f t="shared" si="9"/>
        <v>1267.727297453097</v>
      </c>
      <c r="D34" s="32">
        <f t="shared" si="0"/>
        <v>1584.6591218163712</v>
      </c>
      <c r="E34" s="5">
        <f t="shared" si="1"/>
        <v>1459.1541193685146</v>
      </c>
      <c r="F34" s="5">
        <f t="shared" si="2"/>
        <v>1332.381389623205</v>
      </c>
      <c r="G34" s="22">
        <f t="shared" si="3"/>
        <v>1331.1136623257519</v>
      </c>
      <c r="H34" s="22">
        <f t="shared" si="4"/>
        <v>1204.340932580442</v>
      </c>
      <c r="I34" s="5">
        <f t="shared" si="5"/>
        <v>1203.073205282989</v>
      </c>
      <c r="J34" s="5">
        <f t="shared" si="6"/>
        <v>1076.3004755376794</v>
      </c>
      <c r="K34" s="31">
        <f t="shared" si="7"/>
        <v>950.7954730898227</v>
      </c>
    </row>
    <row r="35" spans="1:11" ht="12">
      <c r="A35" s="3">
        <f t="shared" si="8"/>
        <v>2549</v>
      </c>
      <c r="B35" s="4">
        <v>1590.56</v>
      </c>
      <c r="C35" s="5">
        <f t="shared" si="9"/>
        <v>1267.727297453097</v>
      </c>
      <c r="D35" s="32">
        <f t="shared" si="0"/>
        <v>1584.6591218163712</v>
      </c>
      <c r="E35" s="5">
        <f t="shared" si="1"/>
        <v>1459.1541193685146</v>
      </c>
      <c r="F35" s="5">
        <f t="shared" si="2"/>
        <v>1332.381389623205</v>
      </c>
      <c r="G35" s="22">
        <f t="shared" si="3"/>
        <v>1331.1136623257519</v>
      </c>
      <c r="H35" s="22">
        <f t="shared" si="4"/>
        <v>1204.340932580442</v>
      </c>
      <c r="I35" s="5">
        <f t="shared" si="5"/>
        <v>1203.073205282989</v>
      </c>
      <c r="J35" s="5">
        <f t="shared" si="6"/>
        <v>1076.3004755376794</v>
      </c>
      <c r="K35" s="31">
        <f t="shared" si="7"/>
        <v>950.7954730898227</v>
      </c>
    </row>
    <row r="36" spans="1:11" ht="12">
      <c r="A36" s="3">
        <f t="shared" si="8"/>
        <v>2550</v>
      </c>
      <c r="B36" s="4">
        <v>1413.5</v>
      </c>
      <c r="C36" s="5">
        <f t="shared" si="9"/>
        <v>1267.727297453097</v>
      </c>
      <c r="D36" s="32">
        <f t="shared" si="0"/>
        <v>1584.6591218163712</v>
      </c>
      <c r="E36" s="5">
        <f t="shared" si="1"/>
        <v>1459.1541193685146</v>
      </c>
      <c r="F36" s="5">
        <f t="shared" si="2"/>
        <v>1332.381389623205</v>
      </c>
      <c r="G36" s="22">
        <f t="shared" si="3"/>
        <v>1331.1136623257519</v>
      </c>
      <c r="H36" s="22">
        <f t="shared" si="4"/>
        <v>1204.340932580442</v>
      </c>
      <c r="I36" s="5">
        <f t="shared" si="5"/>
        <v>1203.073205282989</v>
      </c>
      <c r="J36" s="5">
        <f t="shared" si="6"/>
        <v>1076.3004755376794</v>
      </c>
      <c r="K36" s="31">
        <f t="shared" si="7"/>
        <v>950.7954730898227</v>
      </c>
    </row>
    <row r="37" spans="1:11" ht="12">
      <c r="A37" s="3">
        <f t="shared" si="8"/>
        <v>2551</v>
      </c>
      <c r="B37" s="4">
        <v>1316.1</v>
      </c>
      <c r="C37" s="5">
        <f t="shared" si="9"/>
        <v>1267.727297453097</v>
      </c>
      <c r="D37" s="32">
        <f t="shared" si="0"/>
        <v>1584.6591218163712</v>
      </c>
      <c r="E37" s="5">
        <f t="shared" si="1"/>
        <v>1459.1541193685146</v>
      </c>
      <c r="F37" s="5">
        <f t="shared" si="2"/>
        <v>1332.381389623205</v>
      </c>
      <c r="G37" s="22">
        <f t="shared" si="3"/>
        <v>1331.1136623257519</v>
      </c>
      <c r="H37" s="22">
        <f t="shared" si="4"/>
        <v>1204.340932580442</v>
      </c>
      <c r="I37" s="5">
        <f t="shared" si="5"/>
        <v>1203.073205282989</v>
      </c>
      <c r="J37" s="5">
        <f t="shared" si="6"/>
        <v>1076.3004755376794</v>
      </c>
      <c r="K37" s="31">
        <f t="shared" si="7"/>
        <v>950.7954730898227</v>
      </c>
    </row>
    <row r="38" spans="1:11" ht="12">
      <c r="A38" s="3">
        <f t="shared" si="8"/>
        <v>2552</v>
      </c>
      <c r="B38" s="4">
        <v>1354.5679802955665</v>
      </c>
      <c r="C38" s="5">
        <f t="shared" si="9"/>
        <v>1267.727297453097</v>
      </c>
      <c r="D38" s="32">
        <f t="shared" si="0"/>
        <v>1584.6591218163712</v>
      </c>
      <c r="E38" s="5">
        <f t="shared" si="1"/>
        <v>1459.1541193685146</v>
      </c>
      <c r="F38" s="5">
        <f t="shared" si="2"/>
        <v>1332.381389623205</v>
      </c>
      <c r="G38" s="22">
        <f t="shared" si="3"/>
        <v>1331.1136623257519</v>
      </c>
      <c r="H38" s="22">
        <f t="shared" si="4"/>
        <v>1204.340932580442</v>
      </c>
      <c r="I38" s="5">
        <f t="shared" si="5"/>
        <v>1203.073205282989</v>
      </c>
      <c r="J38" s="5">
        <f t="shared" si="6"/>
        <v>1076.3004755376794</v>
      </c>
      <c r="K38" s="31">
        <f t="shared" si="7"/>
        <v>950.7954730898227</v>
      </c>
    </row>
    <row r="39" spans="1:16" ht="12">
      <c r="A39" s="3">
        <f t="shared" si="8"/>
        <v>2553</v>
      </c>
      <c r="B39" s="4">
        <v>1388.2</v>
      </c>
      <c r="C39" s="5">
        <f t="shared" si="9"/>
        <v>1267.727297453097</v>
      </c>
      <c r="D39" s="32">
        <f t="shared" si="0"/>
        <v>1584.6591218163712</v>
      </c>
      <c r="E39" s="5">
        <f t="shared" si="1"/>
        <v>1459.1541193685146</v>
      </c>
      <c r="F39" s="5">
        <f t="shared" si="2"/>
        <v>1332.381389623205</v>
      </c>
      <c r="G39" s="22">
        <f t="shared" si="3"/>
        <v>1331.1136623257519</v>
      </c>
      <c r="H39" s="22">
        <f t="shared" si="4"/>
        <v>1204.340932580442</v>
      </c>
      <c r="I39" s="5">
        <f t="shared" si="5"/>
        <v>1203.073205282989</v>
      </c>
      <c r="J39" s="5">
        <f t="shared" si="6"/>
        <v>1076.3004755376794</v>
      </c>
      <c r="K39" s="31">
        <f t="shared" si="7"/>
        <v>950.7954730898227</v>
      </c>
      <c r="N39" s="42"/>
      <c r="O39" s="43"/>
      <c r="P39" s="43"/>
    </row>
    <row r="40" spans="1:16" ht="12">
      <c r="A40" s="3">
        <f t="shared" si="8"/>
        <v>2554</v>
      </c>
      <c r="B40" s="4">
        <v>1371.3</v>
      </c>
      <c r="C40" s="5">
        <f t="shared" si="9"/>
        <v>1267.727297453097</v>
      </c>
      <c r="D40" s="32">
        <f t="shared" si="0"/>
        <v>1584.6591218163712</v>
      </c>
      <c r="E40" s="5">
        <f t="shared" si="1"/>
        <v>1459.1541193685146</v>
      </c>
      <c r="F40" s="5">
        <f t="shared" si="2"/>
        <v>1332.381389623205</v>
      </c>
      <c r="G40" s="22">
        <f t="shared" si="3"/>
        <v>1331.1136623257519</v>
      </c>
      <c r="H40" s="22">
        <f t="shared" si="4"/>
        <v>1204.340932580442</v>
      </c>
      <c r="I40" s="5">
        <f t="shared" si="5"/>
        <v>1203.073205282989</v>
      </c>
      <c r="J40" s="5">
        <f t="shared" si="6"/>
        <v>1076.3004755376794</v>
      </c>
      <c r="K40" s="31">
        <f t="shared" si="7"/>
        <v>950.7954730898227</v>
      </c>
      <c r="N40" s="42"/>
      <c r="O40" s="43"/>
      <c r="P40" s="43"/>
    </row>
    <row r="41" spans="1:16" ht="12">
      <c r="A41" s="3">
        <f t="shared" si="8"/>
        <v>2555</v>
      </c>
      <c r="B41" s="4">
        <v>1132.9</v>
      </c>
      <c r="C41" s="5">
        <f t="shared" si="9"/>
        <v>1267.727297453097</v>
      </c>
      <c r="D41" s="32">
        <f t="shared" si="0"/>
        <v>1584.6591218163712</v>
      </c>
      <c r="E41" s="5">
        <f t="shared" si="1"/>
        <v>1459.1541193685146</v>
      </c>
      <c r="F41" s="5">
        <f t="shared" si="2"/>
        <v>1332.381389623205</v>
      </c>
      <c r="G41" s="22">
        <f t="shared" si="3"/>
        <v>1331.1136623257519</v>
      </c>
      <c r="H41" s="22">
        <f t="shared" si="4"/>
        <v>1204.340932580442</v>
      </c>
      <c r="I41" s="5">
        <f t="shared" si="5"/>
        <v>1203.073205282989</v>
      </c>
      <c r="J41" s="5">
        <f t="shared" si="6"/>
        <v>1076.3004755376794</v>
      </c>
      <c r="K41" s="31">
        <f t="shared" si="7"/>
        <v>950.7954730898227</v>
      </c>
      <c r="N41" s="42"/>
      <c r="O41" s="43"/>
      <c r="P41" s="44"/>
    </row>
    <row r="42" spans="1:16" ht="12">
      <c r="A42" s="3">
        <f t="shared" si="8"/>
        <v>2556</v>
      </c>
      <c r="B42" s="4">
        <v>1386.1</v>
      </c>
      <c r="C42" s="5">
        <f t="shared" si="9"/>
        <v>1267.727297453097</v>
      </c>
      <c r="D42" s="32">
        <f t="shared" si="0"/>
        <v>1584.6591218163712</v>
      </c>
      <c r="E42" s="5">
        <f t="shared" si="1"/>
        <v>1459.1541193685146</v>
      </c>
      <c r="F42" s="5">
        <f t="shared" si="2"/>
        <v>1332.381389623205</v>
      </c>
      <c r="G42" s="22">
        <f t="shared" si="3"/>
        <v>1331.1136623257519</v>
      </c>
      <c r="H42" s="22">
        <f t="shared" si="4"/>
        <v>1204.340932580442</v>
      </c>
      <c r="I42" s="5">
        <f t="shared" si="5"/>
        <v>1203.073205282989</v>
      </c>
      <c r="J42" s="5">
        <f t="shared" si="6"/>
        <v>1076.3004755376794</v>
      </c>
      <c r="K42" s="31">
        <f t="shared" si="7"/>
        <v>950.7954730898227</v>
      </c>
      <c r="N42" s="43"/>
      <c r="O42" s="43"/>
      <c r="P42" s="44"/>
    </row>
    <row r="43" spans="1:16" ht="12">
      <c r="A43" s="3">
        <f t="shared" si="8"/>
        <v>2557</v>
      </c>
      <c r="B43" s="4">
        <v>1166.3</v>
      </c>
      <c r="C43" s="5">
        <f aca="true" t="shared" si="10" ref="C43:C48">C42</f>
        <v>1267.727297453097</v>
      </c>
      <c r="D43" s="32">
        <f t="shared" si="0"/>
        <v>1584.6591218163712</v>
      </c>
      <c r="E43" s="5">
        <f aca="true" t="shared" si="11" ref="E43:E48">+C43*0.151+C43</f>
        <v>1459.1541193685146</v>
      </c>
      <c r="F43" s="5">
        <f aca="true" t="shared" si="12" ref="F43:F48">+C43*0.051+C43</f>
        <v>1332.381389623205</v>
      </c>
      <c r="G43" s="22">
        <f aca="true" t="shared" si="13" ref="G43:G48">+C43*0.05+C43</f>
        <v>1331.1136623257519</v>
      </c>
      <c r="H43" s="22">
        <f aca="true" t="shared" si="14" ref="H43:H48">+C43-(C43*0.05)</f>
        <v>1204.340932580442</v>
      </c>
      <c r="I43" s="5">
        <f aca="true" t="shared" si="15" ref="I43:I48">+C43-(C43*0.051)</f>
        <v>1203.073205282989</v>
      </c>
      <c r="J43" s="5">
        <f aca="true" t="shared" si="16" ref="J43:J48">+C43-(C43*0.151)</f>
        <v>1076.3004755376794</v>
      </c>
      <c r="K43" s="31">
        <f aca="true" t="shared" si="17" ref="K43:K48">+C43-(C43*0.25)</f>
        <v>950.7954730898227</v>
      </c>
      <c r="N43" s="43"/>
      <c r="O43" s="43"/>
      <c r="P43" s="44"/>
    </row>
    <row r="44" spans="1:16" ht="12">
      <c r="A44" s="3">
        <v>2558</v>
      </c>
      <c r="B44" s="4">
        <v>724.905</v>
      </c>
      <c r="C44" s="5">
        <f t="shared" si="10"/>
        <v>1267.727297453097</v>
      </c>
      <c r="D44" s="32">
        <f t="shared" si="0"/>
        <v>1584.6591218163712</v>
      </c>
      <c r="E44" s="5">
        <f t="shared" si="11"/>
        <v>1459.1541193685146</v>
      </c>
      <c r="F44" s="5">
        <f t="shared" si="12"/>
        <v>1332.381389623205</v>
      </c>
      <c r="G44" s="22">
        <f t="shared" si="13"/>
        <v>1331.1136623257519</v>
      </c>
      <c r="H44" s="22">
        <f t="shared" si="14"/>
        <v>1204.340932580442</v>
      </c>
      <c r="I44" s="5">
        <f t="shared" si="15"/>
        <v>1203.073205282989</v>
      </c>
      <c r="J44" s="5">
        <f t="shared" si="16"/>
        <v>1076.3004755376794</v>
      </c>
      <c r="K44" s="31">
        <f t="shared" si="17"/>
        <v>950.7954730898227</v>
      </c>
      <c r="N44" s="43"/>
      <c r="O44" s="43"/>
      <c r="P44" s="44"/>
    </row>
    <row r="45" spans="1:16" ht="12">
      <c r="A45" s="3">
        <v>2559</v>
      </c>
      <c r="B45" s="4">
        <v>1178.6</v>
      </c>
      <c r="C45" s="5">
        <f t="shared" si="10"/>
        <v>1267.727297453097</v>
      </c>
      <c r="D45" s="32">
        <f t="shared" si="0"/>
        <v>1584.6591218163712</v>
      </c>
      <c r="E45" s="5">
        <f t="shared" si="11"/>
        <v>1459.1541193685146</v>
      </c>
      <c r="F45" s="5">
        <f t="shared" si="12"/>
        <v>1332.381389623205</v>
      </c>
      <c r="G45" s="22">
        <f t="shared" si="13"/>
        <v>1331.1136623257519</v>
      </c>
      <c r="H45" s="22">
        <f t="shared" si="14"/>
        <v>1204.340932580442</v>
      </c>
      <c r="I45" s="5">
        <f t="shared" si="15"/>
        <v>1203.073205282989</v>
      </c>
      <c r="J45" s="5">
        <f t="shared" si="16"/>
        <v>1076.3004755376794</v>
      </c>
      <c r="K45" s="31">
        <f t="shared" si="17"/>
        <v>950.7954730898227</v>
      </c>
      <c r="N45" s="43"/>
      <c r="O45" s="43"/>
      <c r="P45" s="44"/>
    </row>
    <row r="46" spans="1:16" ht="12">
      <c r="A46" s="3">
        <v>2560</v>
      </c>
      <c r="B46" s="4">
        <v>1248.9</v>
      </c>
      <c r="C46" s="5">
        <f t="shared" si="10"/>
        <v>1267.727297453097</v>
      </c>
      <c r="D46" s="32">
        <f t="shared" si="0"/>
        <v>1584.6591218163712</v>
      </c>
      <c r="E46" s="5">
        <f t="shared" si="11"/>
        <v>1459.1541193685146</v>
      </c>
      <c r="F46" s="5">
        <f t="shared" si="12"/>
        <v>1332.381389623205</v>
      </c>
      <c r="G46" s="22">
        <f t="shared" si="13"/>
        <v>1331.1136623257519</v>
      </c>
      <c r="H46" s="22">
        <f t="shared" si="14"/>
        <v>1204.340932580442</v>
      </c>
      <c r="I46" s="5">
        <f t="shared" si="15"/>
        <v>1203.073205282989</v>
      </c>
      <c r="J46" s="5">
        <f t="shared" si="16"/>
        <v>1076.3004755376794</v>
      </c>
      <c r="K46" s="31">
        <f t="shared" si="17"/>
        <v>950.7954730898227</v>
      </c>
      <c r="N46" s="43"/>
      <c r="O46" s="43"/>
      <c r="P46" s="44"/>
    </row>
    <row r="47" spans="1:16" ht="12">
      <c r="A47" s="3">
        <v>2561</v>
      </c>
      <c r="B47" s="4">
        <v>1431.5</v>
      </c>
      <c r="C47" s="5">
        <f t="shared" si="10"/>
        <v>1267.727297453097</v>
      </c>
      <c r="D47" s="32">
        <f t="shared" si="0"/>
        <v>1584.6591218163712</v>
      </c>
      <c r="E47" s="5">
        <f t="shared" si="11"/>
        <v>1459.1541193685146</v>
      </c>
      <c r="F47" s="5">
        <f t="shared" si="12"/>
        <v>1332.381389623205</v>
      </c>
      <c r="G47" s="22">
        <f t="shared" si="13"/>
        <v>1331.1136623257519</v>
      </c>
      <c r="H47" s="22">
        <f t="shared" si="14"/>
        <v>1204.340932580442</v>
      </c>
      <c r="I47" s="5">
        <f t="shared" si="15"/>
        <v>1203.073205282989</v>
      </c>
      <c r="J47" s="5">
        <f t="shared" si="16"/>
        <v>1076.3004755376794</v>
      </c>
      <c r="K47" s="31">
        <f t="shared" si="17"/>
        <v>950.7954730898227</v>
      </c>
      <c r="N47" s="43"/>
      <c r="O47" s="43"/>
      <c r="P47" s="44"/>
    </row>
    <row r="48" spans="1:16" ht="12">
      <c r="A48" s="3">
        <v>2562</v>
      </c>
      <c r="B48" s="4">
        <v>1008.1</v>
      </c>
      <c r="C48" s="5">
        <f t="shared" si="10"/>
        <v>1267.727297453097</v>
      </c>
      <c r="D48" s="32">
        <f t="shared" si="0"/>
        <v>1584.6591218163712</v>
      </c>
      <c r="E48" s="5">
        <f t="shared" si="11"/>
        <v>1459.1541193685146</v>
      </c>
      <c r="F48" s="5">
        <f t="shared" si="12"/>
        <v>1332.381389623205</v>
      </c>
      <c r="G48" s="22">
        <f t="shared" si="13"/>
        <v>1331.1136623257519</v>
      </c>
      <c r="H48" s="22">
        <f t="shared" si="14"/>
        <v>1204.340932580442</v>
      </c>
      <c r="I48" s="5">
        <f t="shared" si="15"/>
        <v>1203.073205282989</v>
      </c>
      <c r="J48" s="5">
        <f t="shared" si="16"/>
        <v>1076.3004755376794</v>
      </c>
      <c r="K48" s="31">
        <f t="shared" si="17"/>
        <v>950.7954730898227</v>
      </c>
      <c r="N48" s="43"/>
      <c r="O48" s="43"/>
      <c r="P48" s="44"/>
    </row>
    <row r="49" spans="1:16" ht="12">
      <c r="A49" s="3">
        <v>2563</v>
      </c>
      <c r="B49" s="4">
        <v>1127.5</v>
      </c>
      <c r="C49" s="5">
        <f>C48</f>
        <v>1267.727297453097</v>
      </c>
      <c r="D49" s="32">
        <f t="shared" si="0"/>
        <v>1584.6591218163712</v>
      </c>
      <c r="E49" s="5">
        <f>+C49*0.151+C49</f>
        <v>1459.1541193685146</v>
      </c>
      <c r="F49" s="5">
        <f>+C49*0.051+C49</f>
        <v>1332.381389623205</v>
      </c>
      <c r="G49" s="22">
        <f>+C49*0.05+C49</f>
        <v>1331.1136623257519</v>
      </c>
      <c r="H49" s="22">
        <f>+C49-(C49*0.05)</f>
        <v>1204.340932580442</v>
      </c>
      <c r="I49" s="5">
        <f>+C49-(C49*0.051)</f>
        <v>1203.073205282989</v>
      </c>
      <c r="J49" s="5">
        <f>+C49-(C49*0.151)</f>
        <v>1076.3004755376794</v>
      </c>
      <c r="K49" s="31">
        <f>+C49-(C49*0.25)</f>
        <v>950.7954730898227</v>
      </c>
      <c r="N49" s="43"/>
      <c r="O49" s="43"/>
      <c r="P49" s="44"/>
    </row>
    <row r="50" spans="1:16" ht="12">
      <c r="A50" s="41">
        <v>2564</v>
      </c>
      <c r="B50" s="39">
        <v>1648</v>
      </c>
      <c r="C50" s="5"/>
      <c r="D50" s="32"/>
      <c r="E50" s="5"/>
      <c r="F50" s="5"/>
      <c r="G50" s="22"/>
      <c r="H50" s="22"/>
      <c r="I50" s="5"/>
      <c r="J50" s="5"/>
      <c r="K50" s="31"/>
      <c r="N50" s="43"/>
      <c r="O50" s="43"/>
      <c r="P50" s="44"/>
    </row>
    <row r="51" spans="1:16" ht="12">
      <c r="A51" s="3">
        <v>2565</v>
      </c>
      <c r="B51" s="4"/>
      <c r="C51" s="5"/>
      <c r="D51" s="32"/>
      <c r="E51" s="5"/>
      <c r="F51" s="5"/>
      <c r="G51" s="22"/>
      <c r="H51" s="22"/>
      <c r="I51" s="5"/>
      <c r="J51" s="5"/>
      <c r="K51" s="31"/>
      <c r="N51" s="43"/>
      <c r="O51" s="43"/>
      <c r="P51" s="44"/>
    </row>
    <row r="52" spans="1:16" ht="12">
      <c r="A52" s="3">
        <v>2566</v>
      </c>
      <c r="B52" s="39"/>
      <c r="C52" s="5"/>
      <c r="D52" s="32"/>
      <c r="E52" s="5"/>
      <c r="F52" s="5"/>
      <c r="G52" s="22"/>
      <c r="H52" s="22"/>
      <c r="I52" s="5"/>
      <c r="J52" s="5"/>
      <c r="K52" s="31"/>
      <c r="N52" s="43"/>
      <c r="O52" s="43"/>
      <c r="P52" s="44"/>
    </row>
    <row r="53" spans="1:16" ht="15.75" customHeight="1">
      <c r="A53" s="37" t="s">
        <v>12</v>
      </c>
      <c r="B53" s="38">
        <f>AVERAGE(B4:B52)</f>
        <v>1267.727297453097</v>
      </c>
      <c r="C53" s="36"/>
      <c r="D53" s="36"/>
      <c r="E53" s="36"/>
      <c r="F53" s="36"/>
      <c r="G53" s="36"/>
      <c r="H53" s="36"/>
      <c r="I53" s="36"/>
      <c r="J53" s="36"/>
      <c r="K53" s="36"/>
      <c r="N53" s="44"/>
      <c r="O53" s="44"/>
      <c r="P53" s="44"/>
    </row>
    <row r="54" spans="1:11" ht="12">
      <c r="A54" s="23"/>
      <c r="B54" s="23"/>
      <c r="C54" s="24"/>
      <c r="D54" s="24"/>
      <c r="E54" s="24"/>
      <c r="F54" s="24"/>
      <c r="G54" s="27"/>
      <c r="H54" s="27"/>
      <c r="I54" s="24"/>
      <c r="J54" s="24"/>
      <c r="K54" s="24"/>
    </row>
    <row r="55" spans="1:11" ht="12">
      <c r="A55" s="25"/>
      <c r="B55" s="25"/>
      <c r="C55" s="26"/>
      <c r="D55" s="26"/>
      <c r="E55" s="26"/>
      <c r="F55" s="26"/>
      <c r="G55" s="28"/>
      <c r="H55" s="28"/>
      <c r="I55" s="26"/>
      <c r="J55" s="26"/>
      <c r="K55" s="26"/>
    </row>
    <row r="56" spans="1:11" ht="12">
      <c r="A56" s="25"/>
      <c r="B56" s="25"/>
      <c r="C56" s="26"/>
      <c r="D56" s="26"/>
      <c r="E56" s="26"/>
      <c r="F56" s="26"/>
      <c r="G56" s="28"/>
      <c r="H56" s="28"/>
      <c r="I56" s="26"/>
      <c r="J56" s="26"/>
      <c r="K56" s="26"/>
    </row>
    <row r="57" spans="1:11" ht="12">
      <c r="A57" s="25"/>
      <c r="B57" s="40"/>
      <c r="C57" s="40"/>
      <c r="D57" s="40"/>
      <c r="E57" s="40"/>
      <c r="F57" s="40"/>
      <c r="G57" s="40"/>
      <c r="H57" s="40"/>
      <c r="I57" s="26"/>
      <c r="J57" s="26"/>
      <c r="K57" s="26"/>
    </row>
    <row r="58" spans="1:11" ht="12">
      <c r="A58" s="25"/>
      <c r="B58" s="25"/>
      <c r="C58" s="45"/>
      <c r="D58" s="45" t="str">
        <f>'[1]ข้อมูลอ้างอิง'!$D$52:$I$52</f>
        <v>ปีน้ำ 2564   ปริมาณฝนตั้งแต่ 1 เม.ย.64 - 23 ธ.ค.64</v>
      </c>
      <c r="E58" s="45"/>
      <c r="F58" s="45"/>
      <c r="G58" s="45"/>
      <c r="H58" s="45"/>
      <c r="I58" s="46"/>
      <c r="J58" s="26"/>
      <c r="K58" s="26"/>
    </row>
    <row r="59" spans="1:11" ht="12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2" ht="12.75">
      <c r="B62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2021-12-23T07:29:31Z</dcterms:modified>
  <cp:category/>
  <cp:version/>
  <cp:contentType/>
  <cp:contentStatus/>
</cp:coreProperties>
</file>