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925" windowWidth="9720" windowHeight="5025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<sst xmlns="http://schemas.openxmlformats.org/spreadsheetml/2006/main" count="179" uniqueCount="21">
  <si>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</si>
  <si>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</si>
  <si>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</si>
  <si>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</si>
  <si>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</si>
  <si>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</si>
  <si>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</si>
  <si>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</si>
  <si>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</si>
  <si>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</si>
  <si>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</si>
  <si>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</si>
  <si>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</si>
  <si>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</si>
  <si>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</si>
  <si>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</si>
  <si>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</si>
  <si>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</si>
  <si>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สถานี :  07530   แม่ฮ่องฮัก  อ.ดอยสะเก็ด 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</si>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</sst>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"/>
    <numFmt numFmtId="181" formatCode="0.0"/>
    <numFmt numFmtId="182" formatCode="0.00_)"/>
    <numFmt numFmtId="183" formatCode="&quot;฿&quot;#,##0_);[Red]\(&quot;฿&quot;#,##0\)"/>
    <numFmt numFmtId="184" formatCode="&quot;฿&quot;#,##0.00_);[Red]\(&quot;฿&quot;#,##0.00\)"/>
    <numFmt numFmtId="185" formatCode="0_)"/>
    <numFmt numFmtId="186" formatCode="0.0_)"/>
    <numFmt numFmtId="187" formatCode="yyyy"/>
    <numFmt numFmtId="188" formatCode="d\ \ด\ด\ด"/>
    <numFmt numFmtId="189" formatCode="[$-41E]d\ mmmm\ yyyy"/>
    <numFmt numFmtId="190" formatCode="[$-1070000]d/mm/yyyy;@"/>
    <numFmt numFmtId="191" formatCode="[$-1070000]mmm\ \ yyyy\ \ "/>
    <numFmt numFmtId="192" formatCode="[$-1070000]mmm\ yyyy;@"/>
    <numFmt numFmtId="193" formatCode="bbbb"/>
    <numFmt numFmtId="194" formatCode="\ \ \ bbbb"/>
    <numFmt numFmtId="195" formatCode="ดดด\ yyyy"/>
    <numFmt numFmtId="196" formatCode="\ bbbb"/>
  </numFmts>
  <fonts count="46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10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12" xfId="0" applyNumberFormat="1" applyFont="1" applyBorder="1" applyAlignment="1" applyProtection="1">
      <alignment horizontal="center"/>
      <protection/>
    </xf>
    <xf numFmtId="181" fontId="5" fillId="0" borderId="12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right"/>
    </xf>
    <xf numFmtId="181" fontId="4" fillId="0" borderId="13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181" fontId="5" fillId="0" borderId="10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0" xfId="0" applyNumberFormat="1" applyFont="1" applyBorder="1" applyAlignment="1" applyProtection="1">
      <alignment horizontal="right"/>
      <protection/>
    </xf>
    <xf numFmtId="181" fontId="4" fillId="0" borderId="11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right"/>
    </xf>
    <xf numFmtId="181" fontId="4" fillId="0" borderId="15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181" fontId="4" fillId="0" borderId="18" xfId="0" applyNumberFormat="1" applyFont="1" applyBorder="1" applyAlignment="1">
      <alignment horizontal="right"/>
    </xf>
    <xf numFmtId="181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5" fillId="0" borderId="18" xfId="0" applyNumberFormat="1" applyFont="1" applyBorder="1" applyAlignment="1" applyProtection="1">
      <alignment horizontal="center"/>
      <protection/>
    </xf>
    <xf numFmtId="181" fontId="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แม่ฮ่องฮัก อ.ดอยสะเก็ด จ.เชียงใหม่</a:t>
            </a:r>
          </a:p>
        </c:rich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055"/>
          <c:w val="0.919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Monly!$A$4:$A$55</c:f>
              <c:numCache/>
            </c:numRef>
          </c:cat>
          <c:val>
            <c:numRef>
              <c:f>Monly!$N$4:$N$55</c:f>
              <c:numCache/>
            </c:numRef>
          </c:val>
        </c:ser>
        <c:axId val="15411963"/>
        <c:axId val="4489940"/>
      </c:barChart>
      <c:lineChart>
        <c:grouping val="standard"/>
        <c:varyColors val="0"/>
        <c:ser>
          <c:idx val="1"/>
          <c:order val="1"/>
          <c:tx>
            <c:v>ปริมาณน้ำฝนเฉลี่ย 1133.8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Monly!$A$4:$A$55</c:f>
              <c:numCache/>
            </c:numRef>
          </c:cat>
          <c:val>
            <c:numRef>
              <c:f>Monly!$P$4:$P$55</c:f>
              <c:numCache/>
            </c:numRef>
          </c:val>
          <c:smooth val="0"/>
        </c:ser>
        <c:axId val="15411963"/>
        <c:axId val="4489940"/>
      </c:lineChart>
      <c:date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489940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48994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541196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325"/>
          <c:y val="0.1755"/>
          <c:w val="0.279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3</xdr:row>
      <xdr:rowOff>76200</xdr:rowOff>
    </xdr:from>
    <xdr:to>
      <xdr:col>25</xdr:col>
      <xdr:colOff>514350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7658100" y="1066800"/>
        <a:ext cx="5772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DAILY"/>
      <sheetName val="MAXR"/>
      <sheetName val="จำนวนฝนตก"/>
      <sheetName val="07341"/>
      <sheetName val="แนวโน้ม "/>
    </sheetNames>
    <sheetDataSet>
      <sheetData sheetId="0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46">
      <selection activeCell="U52" sqref="U52"/>
    </sheetView>
  </sheetViews>
  <sheetFormatPr defaultColWidth="9.140625" defaultRowHeight="21.75"/>
  <cols>
    <col min="1" max="1" width="8.28125" style="17" customWidth="1"/>
    <col min="2" max="15" width="6.7109375" style="5" customWidth="1"/>
    <col min="16" max="16384" width="9.140625" style="5" customWidth="1"/>
  </cols>
  <sheetData>
    <row r="1" spans="1:15" ht="30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6" t="s">
        <v>17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6" t="s">
        <v>14</v>
      </c>
    </row>
    <row r="4" spans="1:16" ht="18.75">
      <c r="A4" s="8">
        <v>2517</v>
      </c>
      <c r="B4" s="9">
        <v>0</v>
      </c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>
        <v>0</v>
      </c>
      <c r="J4" s="2">
        <v>0</v>
      </c>
      <c r="K4" s="2">
        <v>84</v>
      </c>
      <c r="L4" s="2">
        <v>0</v>
      </c>
      <c r="M4" s="2">
        <v>0</v>
      </c>
      <c r="N4" s="10" t="s">
        <v>15</v>
      </c>
      <c r="O4" s="11" t="s">
        <v>15</v>
      </c>
      <c r="P4" s="12">
        <v>1133.8</v>
      </c>
    </row>
    <row r="5" spans="1:16" ht="18.75">
      <c r="A5" s="8">
        <v>2518</v>
      </c>
      <c r="B5" s="1">
        <v>3.8</v>
      </c>
      <c r="C5" s="2">
        <v>126.3</v>
      </c>
      <c r="D5" s="2">
        <v>215.8</v>
      </c>
      <c r="E5" s="2">
        <v>252.3</v>
      </c>
      <c r="F5" s="2">
        <v>420.9</v>
      </c>
      <c r="G5" s="2">
        <v>205.3</v>
      </c>
      <c r="H5" s="2">
        <v>230.6</v>
      </c>
      <c r="I5" s="2">
        <v>37</v>
      </c>
      <c r="J5" s="2">
        <v>0</v>
      </c>
      <c r="K5" s="2">
        <v>0</v>
      </c>
      <c r="L5" s="2">
        <v>4</v>
      </c>
      <c r="M5" s="2">
        <v>2.7</v>
      </c>
      <c r="N5" s="3">
        <v>1498.7</v>
      </c>
      <c r="O5" s="4">
        <v>82</v>
      </c>
      <c r="P5" s="12">
        <v>1133.8</v>
      </c>
    </row>
    <row r="6" spans="1:16" ht="18.75">
      <c r="A6" s="8">
        <v>2519</v>
      </c>
      <c r="B6" s="1">
        <v>2.5</v>
      </c>
      <c r="C6" s="2">
        <v>102.8</v>
      </c>
      <c r="D6" s="2">
        <v>98.8</v>
      </c>
      <c r="E6" s="2">
        <v>133.3</v>
      </c>
      <c r="F6" s="2">
        <v>297.5</v>
      </c>
      <c r="G6" s="2">
        <v>219</v>
      </c>
      <c r="H6" s="2">
        <v>113.8</v>
      </c>
      <c r="I6" s="2">
        <v>13.9</v>
      </c>
      <c r="J6" s="2">
        <v>0</v>
      </c>
      <c r="K6" s="2">
        <v>69.1</v>
      </c>
      <c r="L6" s="2">
        <v>4.1</v>
      </c>
      <c r="M6" s="2">
        <v>9.9</v>
      </c>
      <c r="N6" s="3">
        <v>1064.7</v>
      </c>
      <c r="O6" s="4">
        <v>72</v>
      </c>
      <c r="P6" s="12">
        <v>1133.8</v>
      </c>
    </row>
    <row r="7" spans="1:16" ht="18.75">
      <c r="A7" s="8">
        <v>2520</v>
      </c>
      <c r="B7" s="1">
        <v>67.5</v>
      </c>
      <c r="C7" s="2">
        <v>139.9</v>
      </c>
      <c r="D7" s="2">
        <v>53</v>
      </c>
      <c r="E7" s="2">
        <v>181.5</v>
      </c>
      <c r="F7" s="2">
        <v>340.1</v>
      </c>
      <c r="G7" s="2">
        <v>240.1</v>
      </c>
      <c r="H7" s="2">
        <v>72.4</v>
      </c>
      <c r="I7" s="2">
        <v>0</v>
      </c>
      <c r="J7" s="2">
        <v>44.2</v>
      </c>
      <c r="K7" s="2">
        <v>20.1</v>
      </c>
      <c r="L7" s="2">
        <v>42</v>
      </c>
      <c r="M7" s="2">
        <v>0</v>
      </c>
      <c r="N7" s="3">
        <v>1200.8</v>
      </c>
      <c r="O7" s="4">
        <v>68</v>
      </c>
      <c r="P7" s="12">
        <v>1133.8</v>
      </c>
    </row>
    <row r="8" spans="1:16" ht="18.75">
      <c r="A8" s="8">
        <v>2521</v>
      </c>
      <c r="B8" s="1">
        <v>0</v>
      </c>
      <c r="C8" s="2">
        <v>118.2</v>
      </c>
      <c r="D8" s="2">
        <v>82</v>
      </c>
      <c r="E8" s="2">
        <v>295.7</v>
      </c>
      <c r="F8" s="2">
        <v>169.5</v>
      </c>
      <c r="G8" s="2">
        <v>211.8</v>
      </c>
      <c r="H8" s="2">
        <v>106.6</v>
      </c>
      <c r="I8" s="2">
        <v>6.1</v>
      </c>
      <c r="J8" s="2">
        <v>0</v>
      </c>
      <c r="K8" s="2">
        <v>0</v>
      </c>
      <c r="L8" s="2">
        <v>0</v>
      </c>
      <c r="M8" s="2">
        <v>0</v>
      </c>
      <c r="N8" s="3">
        <v>989.9</v>
      </c>
      <c r="O8" s="4">
        <v>68</v>
      </c>
      <c r="P8" s="12">
        <v>1133.8</v>
      </c>
    </row>
    <row r="9" spans="1:16" ht="18.75">
      <c r="A9" s="8">
        <v>2522</v>
      </c>
      <c r="B9" s="1">
        <v>0</v>
      </c>
      <c r="C9" s="2">
        <v>197.5</v>
      </c>
      <c r="D9" s="2">
        <v>149.1</v>
      </c>
      <c r="E9" s="2">
        <v>54.4</v>
      </c>
      <c r="F9" s="2">
        <v>137.6</v>
      </c>
      <c r="G9" s="2">
        <v>144.2</v>
      </c>
      <c r="H9" s="2">
        <v>62.8</v>
      </c>
      <c r="I9" s="2">
        <v>0</v>
      </c>
      <c r="J9" s="2">
        <v>0</v>
      </c>
      <c r="K9" s="2">
        <v>0</v>
      </c>
      <c r="L9" s="2">
        <v>0</v>
      </c>
      <c r="M9" s="2">
        <v>10</v>
      </c>
      <c r="N9" s="3">
        <v>755.6</v>
      </c>
      <c r="O9" s="4">
        <v>58</v>
      </c>
      <c r="P9" s="12">
        <v>1133.8</v>
      </c>
    </row>
    <row r="10" spans="1:16" ht="18.75">
      <c r="A10" s="8">
        <v>2523</v>
      </c>
      <c r="B10" s="1">
        <v>48.3</v>
      </c>
      <c r="C10" s="2">
        <v>163.1</v>
      </c>
      <c r="D10" s="2">
        <v>228.8</v>
      </c>
      <c r="E10" s="2">
        <v>175.9</v>
      </c>
      <c r="F10" s="2">
        <v>160.6</v>
      </c>
      <c r="G10" s="2">
        <v>131.4</v>
      </c>
      <c r="H10" s="2">
        <v>57.8</v>
      </c>
      <c r="I10" s="2">
        <v>7.2</v>
      </c>
      <c r="J10" s="2">
        <v>88.6</v>
      </c>
      <c r="K10" s="2">
        <v>0</v>
      </c>
      <c r="L10" s="2">
        <v>0</v>
      </c>
      <c r="M10" s="2">
        <v>0</v>
      </c>
      <c r="N10" s="3">
        <v>1061.7</v>
      </c>
      <c r="O10" s="4">
        <v>71</v>
      </c>
      <c r="P10" s="12">
        <v>1133.8</v>
      </c>
    </row>
    <row r="11" spans="1:16" ht="18.75">
      <c r="A11" s="8">
        <v>2524</v>
      </c>
      <c r="B11" s="1">
        <v>70.7</v>
      </c>
      <c r="C11" s="2">
        <v>238.4</v>
      </c>
      <c r="D11" s="2">
        <v>182.6</v>
      </c>
      <c r="E11" s="2">
        <v>335.3</v>
      </c>
      <c r="F11" s="2">
        <v>297.3</v>
      </c>
      <c r="G11" s="2">
        <v>188.5</v>
      </c>
      <c r="H11" s="2">
        <v>151</v>
      </c>
      <c r="I11" s="2">
        <v>43.2</v>
      </c>
      <c r="J11" s="2">
        <v>4.6</v>
      </c>
      <c r="K11" s="2">
        <v>0</v>
      </c>
      <c r="L11" s="2">
        <v>0</v>
      </c>
      <c r="M11" s="2">
        <v>0</v>
      </c>
      <c r="N11" s="3">
        <v>1511.6</v>
      </c>
      <c r="O11" s="4">
        <v>89</v>
      </c>
      <c r="P11" s="12">
        <v>1133.8</v>
      </c>
    </row>
    <row r="12" spans="1:16" ht="18.75">
      <c r="A12" s="8">
        <v>2525</v>
      </c>
      <c r="B12" s="1">
        <v>72.9</v>
      </c>
      <c r="C12" s="2">
        <v>98.5</v>
      </c>
      <c r="D12" s="2">
        <v>131.9</v>
      </c>
      <c r="E12" s="2">
        <v>118.3</v>
      </c>
      <c r="F12" s="2">
        <v>109.4</v>
      </c>
      <c r="G12" s="2">
        <v>387</v>
      </c>
      <c r="H12" s="2">
        <v>95.5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v>1013.5</v>
      </c>
      <c r="O12" s="4">
        <v>78</v>
      </c>
      <c r="P12" s="12">
        <v>1133.8</v>
      </c>
    </row>
    <row r="13" spans="1:16" ht="18.75">
      <c r="A13" s="8">
        <v>2526</v>
      </c>
      <c r="B13" s="1">
        <v>72.9</v>
      </c>
      <c r="C13" s="2">
        <v>118.7</v>
      </c>
      <c r="D13" s="2">
        <v>197.4</v>
      </c>
      <c r="E13" s="2">
        <v>140.2</v>
      </c>
      <c r="F13" s="2">
        <v>178.5</v>
      </c>
      <c r="G13" s="2">
        <v>369.8</v>
      </c>
      <c r="H13" s="2">
        <v>189.7</v>
      </c>
      <c r="I13" s="2">
        <v>78.6</v>
      </c>
      <c r="J13" s="2">
        <v>0</v>
      </c>
      <c r="K13" s="2">
        <v>0</v>
      </c>
      <c r="L13" s="2">
        <v>24.1</v>
      </c>
      <c r="M13" s="2">
        <v>0</v>
      </c>
      <c r="N13" s="3">
        <v>1369.9</v>
      </c>
      <c r="O13" s="4">
        <v>84</v>
      </c>
      <c r="P13" s="12">
        <v>1133.8</v>
      </c>
    </row>
    <row r="14" spans="1:16" ht="18.75">
      <c r="A14" s="8">
        <v>2527</v>
      </c>
      <c r="B14" s="1">
        <v>29.1</v>
      </c>
      <c r="C14" s="2">
        <v>127.2</v>
      </c>
      <c r="D14" s="2">
        <v>155.3</v>
      </c>
      <c r="E14" s="2">
        <v>118.8</v>
      </c>
      <c r="F14" s="2">
        <v>84.5</v>
      </c>
      <c r="G14" s="2">
        <v>138.9</v>
      </c>
      <c r="H14" s="2">
        <v>109.6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v>763.4</v>
      </c>
      <c r="O14" s="4">
        <v>51</v>
      </c>
      <c r="P14" s="12">
        <v>1133.8</v>
      </c>
    </row>
    <row r="15" spans="1:16" ht="18.75">
      <c r="A15" s="8">
        <v>2528</v>
      </c>
      <c r="B15" s="1">
        <v>45.3</v>
      </c>
      <c r="C15" s="2">
        <v>143.9</v>
      </c>
      <c r="D15" s="2">
        <v>136</v>
      </c>
      <c r="E15" s="2">
        <v>169.2</v>
      </c>
      <c r="F15" s="2">
        <v>156</v>
      </c>
      <c r="G15" s="2">
        <v>123</v>
      </c>
      <c r="H15" s="2">
        <v>89.1</v>
      </c>
      <c r="I15" s="2">
        <v>129.1</v>
      </c>
      <c r="J15" s="2">
        <v>0</v>
      </c>
      <c r="K15" s="2">
        <v>0</v>
      </c>
      <c r="L15" s="2">
        <v>0</v>
      </c>
      <c r="M15" s="2">
        <v>0</v>
      </c>
      <c r="N15" s="3">
        <v>991.6</v>
      </c>
      <c r="O15" s="4">
        <v>70</v>
      </c>
      <c r="P15" s="12">
        <v>1133.8</v>
      </c>
    </row>
    <row r="16" spans="1:16" ht="18.75">
      <c r="A16" s="8">
        <v>2529</v>
      </c>
      <c r="B16" s="1">
        <v>90.4</v>
      </c>
      <c r="C16" s="2">
        <v>105.9</v>
      </c>
      <c r="D16" s="2">
        <v>162.8</v>
      </c>
      <c r="E16" s="2">
        <v>133.9</v>
      </c>
      <c r="F16" s="2">
        <v>174.5</v>
      </c>
      <c r="G16" s="2">
        <v>188.7</v>
      </c>
      <c r="H16" s="2">
        <v>61.3</v>
      </c>
      <c r="I16" s="2">
        <v>94</v>
      </c>
      <c r="J16" s="2">
        <v>0</v>
      </c>
      <c r="K16" s="2">
        <v>0</v>
      </c>
      <c r="L16" s="2">
        <v>0</v>
      </c>
      <c r="M16" s="2">
        <v>0</v>
      </c>
      <c r="N16" s="3">
        <v>1011.5</v>
      </c>
      <c r="O16" s="4">
        <v>67</v>
      </c>
      <c r="P16" s="12">
        <v>1133.8</v>
      </c>
    </row>
    <row r="17" spans="1:16" ht="18.75">
      <c r="A17" s="8">
        <v>2530</v>
      </c>
      <c r="B17" s="1">
        <v>27.5</v>
      </c>
      <c r="C17" s="2">
        <v>61.5</v>
      </c>
      <c r="D17" s="2">
        <v>80.8</v>
      </c>
      <c r="E17" s="2">
        <v>84</v>
      </c>
      <c r="F17" s="2" t="s">
        <v>15</v>
      </c>
      <c r="G17" s="2">
        <v>242.5</v>
      </c>
      <c r="H17" s="2">
        <v>40.2</v>
      </c>
      <c r="I17" s="2">
        <v>31.5</v>
      </c>
      <c r="J17" s="2">
        <v>0</v>
      </c>
      <c r="K17" s="2">
        <v>0</v>
      </c>
      <c r="L17" s="2">
        <v>0</v>
      </c>
      <c r="M17" s="2">
        <v>0</v>
      </c>
      <c r="N17" s="3" t="s">
        <v>15</v>
      </c>
      <c r="O17" s="4" t="s">
        <v>15</v>
      </c>
      <c r="P17" s="12">
        <v>1133.8</v>
      </c>
    </row>
    <row r="18" spans="1:16" ht="18.75">
      <c r="A18" s="8">
        <v>2531</v>
      </c>
      <c r="B18" s="1">
        <v>112.9</v>
      </c>
      <c r="C18" s="2">
        <v>159.5</v>
      </c>
      <c r="D18" s="2">
        <v>289.5</v>
      </c>
      <c r="E18" s="2">
        <v>171.4</v>
      </c>
      <c r="F18" s="2">
        <v>125.5</v>
      </c>
      <c r="G18" s="2">
        <v>139</v>
      </c>
      <c r="H18" s="2">
        <v>105.6</v>
      </c>
      <c r="I18" s="2">
        <v>50.5</v>
      </c>
      <c r="J18" s="2">
        <v>0</v>
      </c>
      <c r="K18" s="2">
        <v>0</v>
      </c>
      <c r="L18" s="2">
        <v>0</v>
      </c>
      <c r="M18" s="2">
        <v>0</v>
      </c>
      <c r="N18" s="3">
        <v>1153.9</v>
      </c>
      <c r="O18" s="4">
        <v>62</v>
      </c>
      <c r="P18" s="12">
        <v>1133.8</v>
      </c>
    </row>
    <row r="19" spans="1:16" ht="18.75">
      <c r="A19" s="8">
        <v>2532</v>
      </c>
      <c r="B19" s="1">
        <v>0</v>
      </c>
      <c r="C19" s="2">
        <v>220</v>
      </c>
      <c r="D19" s="2">
        <v>101.7</v>
      </c>
      <c r="E19" s="2">
        <v>231.1</v>
      </c>
      <c r="F19" s="2">
        <v>130</v>
      </c>
      <c r="G19" s="2">
        <v>142.6</v>
      </c>
      <c r="H19" s="2">
        <v>143.7</v>
      </c>
      <c r="I19" s="2">
        <v>0</v>
      </c>
      <c r="J19" s="2">
        <v>0</v>
      </c>
      <c r="K19" s="2">
        <v>0</v>
      </c>
      <c r="L19" s="2">
        <v>0</v>
      </c>
      <c r="M19" s="2">
        <v>20.4</v>
      </c>
      <c r="N19" s="3">
        <v>989.5</v>
      </c>
      <c r="O19" s="4">
        <v>61</v>
      </c>
      <c r="P19" s="12">
        <v>1133.8</v>
      </c>
    </row>
    <row r="20" spans="1:16" ht="18.75">
      <c r="A20" s="8">
        <v>2533</v>
      </c>
      <c r="B20" s="1">
        <v>98.6</v>
      </c>
      <c r="C20" s="2">
        <v>265.2</v>
      </c>
      <c r="D20" s="2">
        <v>108.9</v>
      </c>
      <c r="E20" s="2">
        <v>106.6</v>
      </c>
      <c r="F20" s="2">
        <v>188.4</v>
      </c>
      <c r="G20" s="2">
        <v>147.8</v>
      </c>
      <c r="H20" s="2" t="s">
        <v>15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v>915.5</v>
      </c>
      <c r="O20" s="4">
        <v>58</v>
      </c>
      <c r="P20" s="12">
        <v>1133.8</v>
      </c>
    </row>
    <row r="21" spans="1:16" ht="18.75">
      <c r="A21" s="8">
        <v>2534</v>
      </c>
      <c r="B21" s="1" t="s">
        <v>15</v>
      </c>
      <c r="C21" s="2" t="s">
        <v>15</v>
      </c>
      <c r="D21" s="2" t="s">
        <v>15</v>
      </c>
      <c r="E21" s="2" t="s">
        <v>15</v>
      </c>
      <c r="F21" s="2">
        <v>363.8</v>
      </c>
      <c r="G21" s="2" t="s">
        <v>15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15</v>
      </c>
      <c r="N21" s="3" t="s">
        <v>15</v>
      </c>
      <c r="O21" s="4" t="s">
        <v>15</v>
      </c>
      <c r="P21" s="12">
        <v>1133.8</v>
      </c>
    </row>
    <row r="22" spans="1:16" s="17" customFormat="1" ht="18.75">
      <c r="A22" s="8">
        <v>2535</v>
      </c>
      <c r="B22" s="13" t="s">
        <v>15</v>
      </c>
      <c r="C22" s="14" t="s">
        <v>15</v>
      </c>
      <c r="D22" s="14" t="s">
        <v>15</v>
      </c>
      <c r="E22" s="14" t="s">
        <v>15</v>
      </c>
      <c r="F22" s="14" t="s">
        <v>15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14" t="s">
        <v>15</v>
      </c>
      <c r="M22" s="14" t="s">
        <v>15</v>
      </c>
      <c r="N22" s="15" t="s">
        <v>15</v>
      </c>
      <c r="O22" s="16" t="s">
        <v>15</v>
      </c>
      <c r="P22" s="12">
        <v>1133.8</v>
      </c>
    </row>
    <row r="23" spans="1:16" ht="18.75">
      <c r="A23" s="8">
        <v>2536</v>
      </c>
      <c r="B23" s="1" t="s">
        <v>15</v>
      </c>
      <c r="C23" s="2" t="s">
        <v>15</v>
      </c>
      <c r="D23" s="2" t="s">
        <v>15</v>
      </c>
      <c r="E23" s="2" t="s">
        <v>15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3" t="s">
        <v>15</v>
      </c>
      <c r="O23" s="4" t="s">
        <v>15</v>
      </c>
      <c r="P23" s="12">
        <v>1133.8</v>
      </c>
    </row>
    <row r="24" spans="1:16" ht="18.75">
      <c r="A24" s="8">
        <v>2537</v>
      </c>
      <c r="B24" s="1" t="s">
        <v>15</v>
      </c>
      <c r="C24" s="2" t="s">
        <v>15</v>
      </c>
      <c r="D24" s="2" t="s">
        <v>15</v>
      </c>
      <c r="E24" s="2" t="s">
        <v>15</v>
      </c>
      <c r="F24" s="2" t="s">
        <v>15</v>
      </c>
      <c r="G24" s="2" t="s">
        <v>15</v>
      </c>
      <c r="H24" s="2" t="s">
        <v>15</v>
      </c>
      <c r="I24" s="2" t="s">
        <v>15</v>
      </c>
      <c r="J24" s="2" t="s">
        <v>15</v>
      </c>
      <c r="K24" s="2" t="s">
        <v>15</v>
      </c>
      <c r="L24" s="2" t="s">
        <v>15</v>
      </c>
      <c r="M24" s="2" t="s">
        <v>15</v>
      </c>
      <c r="N24" s="3" t="s">
        <v>15</v>
      </c>
      <c r="O24" s="4" t="s">
        <v>15</v>
      </c>
      <c r="P24" s="12">
        <v>1133.8</v>
      </c>
    </row>
    <row r="25" spans="1:16" ht="18.75">
      <c r="A25" s="8">
        <v>2538</v>
      </c>
      <c r="B25" s="1" t="s">
        <v>15</v>
      </c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  <c r="J25" s="2" t="s">
        <v>15</v>
      </c>
      <c r="K25" s="2" t="s">
        <v>15</v>
      </c>
      <c r="L25" s="2" t="s">
        <v>15</v>
      </c>
      <c r="M25" s="2" t="s">
        <v>15</v>
      </c>
      <c r="N25" s="3" t="s">
        <v>15</v>
      </c>
      <c r="O25" s="4" t="s">
        <v>15</v>
      </c>
      <c r="P25" s="12">
        <v>1133.8</v>
      </c>
    </row>
    <row r="26" spans="1:16" ht="18.75">
      <c r="A26" s="8">
        <v>2539</v>
      </c>
      <c r="B26" s="1" t="s">
        <v>15</v>
      </c>
      <c r="C26" s="2" t="s">
        <v>15</v>
      </c>
      <c r="D26" s="2" t="s">
        <v>15</v>
      </c>
      <c r="E26" s="2" t="s">
        <v>15</v>
      </c>
      <c r="F26" s="2" t="s">
        <v>15</v>
      </c>
      <c r="G26" s="2" t="s">
        <v>15</v>
      </c>
      <c r="H26" s="2" t="s">
        <v>15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15</v>
      </c>
      <c r="N26" s="3" t="s">
        <v>15</v>
      </c>
      <c r="O26" s="4" t="s">
        <v>15</v>
      </c>
      <c r="P26" s="12">
        <v>1133.8</v>
      </c>
    </row>
    <row r="27" spans="1:16" ht="18.75">
      <c r="A27" s="8">
        <v>2540</v>
      </c>
      <c r="B27" s="1" t="s">
        <v>15</v>
      </c>
      <c r="C27" s="2" t="s">
        <v>15</v>
      </c>
      <c r="D27" s="2" t="s">
        <v>15</v>
      </c>
      <c r="E27" s="2" t="s">
        <v>15</v>
      </c>
      <c r="F27" s="2" t="s">
        <v>15</v>
      </c>
      <c r="G27" s="2" t="s">
        <v>15</v>
      </c>
      <c r="H27" s="2" t="s">
        <v>15</v>
      </c>
      <c r="I27" s="2" t="s">
        <v>15</v>
      </c>
      <c r="J27" s="2" t="s">
        <v>15</v>
      </c>
      <c r="K27" s="2" t="s">
        <v>15</v>
      </c>
      <c r="L27" s="2" t="s">
        <v>15</v>
      </c>
      <c r="M27" s="2" t="s">
        <v>15</v>
      </c>
      <c r="N27" s="3" t="s">
        <v>15</v>
      </c>
      <c r="O27" s="4" t="s">
        <v>15</v>
      </c>
      <c r="P27" s="12">
        <v>1133.8</v>
      </c>
    </row>
    <row r="28" spans="1:16" ht="18.75">
      <c r="A28" s="8">
        <v>2541</v>
      </c>
      <c r="B28" s="1" t="s">
        <v>15</v>
      </c>
      <c r="C28" s="2" t="s">
        <v>15</v>
      </c>
      <c r="D28" s="2" t="s">
        <v>15</v>
      </c>
      <c r="E28" s="2" t="s">
        <v>15</v>
      </c>
      <c r="F28" s="2" t="s">
        <v>15</v>
      </c>
      <c r="G28" s="2" t="s">
        <v>15</v>
      </c>
      <c r="H28" s="2" t="s">
        <v>15</v>
      </c>
      <c r="I28" s="2" t="s">
        <v>15</v>
      </c>
      <c r="J28" s="2" t="s">
        <v>15</v>
      </c>
      <c r="K28" s="2" t="s">
        <v>15</v>
      </c>
      <c r="L28" s="2" t="s">
        <v>15</v>
      </c>
      <c r="M28" s="2" t="s">
        <v>15</v>
      </c>
      <c r="N28" s="3" t="s">
        <v>15</v>
      </c>
      <c r="O28" s="4" t="s">
        <v>15</v>
      </c>
      <c r="P28" s="12">
        <v>1133.8</v>
      </c>
    </row>
    <row r="29" spans="1:16" ht="18.75">
      <c r="A29" s="8">
        <v>2542</v>
      </c>
      <c r="B29" s="1" t="s">
        <v>15</v>
      </c>
      <c r="C29" s="2" t="s">
        <v>15</v>
      </c>
      <c r="D29" s="2">
        <v>70.1</v>
      </c>
      <c r="E29" s="2">
        <v>131.6</v>
      </c>
      <c r="F29" s="2">
        <v>251.1</v>
      </c>
      <c r="G29" s="2">
        <v>259.5</v>
      </c>
      <c r="H29" s="2">
        <v>132.6</v>
      </c>
      <c r="I29" s="2" t="s">
        <v>15</v>
      </c>
      <c r="J29" s="2">
        <v>0</v>
      </c>
      <c r="K29" s="2">
        <v>0</v>
      </c>
      <c r="L29" s="2">
        <v>0</v>
      </c>
      <c r="M29" s="2">
        <v>63</v>
      </c>
      <c r="N29" s="3" t="s">
        <v>15</v>
      </c>
      <c r="O29" s="4" t="s">
        <v>15</v>
      </c>
      <c r="P29" s="12">
        <v>1133.8</v>
      </c>
    </row>
    <row r="30" spans="1:16" ht="18.75">
      <c r="A30" s="8">
        <v>2543</v>
      </c>
      <c r="B30" s="1">
        <v>120</v>
      </c>
      <c r="C30" s="2">
        <v>166.8</v>
      </c>
      <c r="D30" s="2">
        <v>141.2</v>
      </c>
      <c r="E30" s="2">
        <v>102.3</v>
      </c>
      <c r="F30" s="2">
        <v>137.7</v>
      </c>
      <c r="G30" s="2">
        <v>215.1</v>
      </c>
      <c r="H30" s="2">
        <v>126.5</v>
      </c>
      <c r="I30" s="2">
        <v>0</v>
      </c>
      <c r="J30" s="2">
        <v>0</v>
      </c>
      <c r="K30" s="2">
        <v>0</v>
      </c>
      <c r="L30" s="2">
        <v>0</v>
      </c>
      <c r="M30" s="2">
        <v>94.2</v>
      </c>
      <c r="N30" s="3">
        <v>1103.8</v>
      </c>
      <c r="O30" s="4">
        <v>55</v>
      </c>
      <c r="P30" s="12">
        <v>1133.8</v>
      </c>
    </row>
    <row r="31" spans="1:16" ht="18.75">
      <c r="A31" s="8">
        <v>2544</v>
      </c>
      <c r="B31" s="18">
        <v>0</v>
      </c>
      <c r="C31" s="19">
        <v>177.9</v>
      </c>
      <c r="D31" s="19">
        <v>43.8</v>
      </c>
      <c r="E31" s="19">
        <v>275.2</v>
      </c>
      <c r="F31" s="19">
        <v>451.3</v>
      </c>
      <c r="G31" s="19">
        <v>165.7</v>
      </c>
      <c r="H31" s="19">
        <v>136.9</v>
      </c>
      <c r="I31" s="19">
        <v>18.4</v>
      </c>
      <c r="J31" s="19" t="s">
        <v>15</v>
      </c>
      <c r="K31" s="19" t="s">
        <v>15</v>
      </c>
      <c r="L31" s="19" t="s">
        <v>15</v>
      </c>
      <c r="M31" s="19" t="s">
        <v>15</v>
      </c>
      <c r="N31" s="20">
        <v>1269.2</v>
      </c>
      <c r="O31" s="4">
        <v>61</v>
      </c>
      <c r="P31" s="12">
        <v>1133.8</v>
      </c>
    </row>
    <row r="32" spans="1:16" ht="18.75">
      <c r="A32" s="8">
        <v>2545</v>
      </c>
      <c r="B32" s="1" t="s">
        <v>15</v>
      </c>
      <c r="C32" s="2">
        <v>319.9</v>
      </c>
      <c r="D32" s="2">
        <v>142.6</v>
      </c>
      <c r="E32" s="2">
        <v>59.2</v>
      </c>
      <c r="F32" s="2">
        <v>198.1</v>
      </c>
      <c r="G32" s="2">
        <v>384.1</v>
      </c>
      <c r="H32" s="2">
        <v>55.9</v>
      </c>
      <c r="I32" s="2">
        <v>182.2</v>
      </c>
      <c r="J32" s="2">
        <v>111.6</v>
      </c>
      <c r="K32" s="2">
        <v>26</v>
      </c>
      <c r="L32" s="2">
        <v>0</v>
      </c>
      <c r="M32" s="2">
        <v>35.5</v>
      </c>
      <c r="N32" s="3">
        <v>1515.1</v>
      </c>
      <c r="O32" s="4">
        <v>69</v>
      </c>
      <c r="P32" s="12">
        <v>1133.8</v>
      </c>
    </row>
    <row r="33" spans="1:16" ht="18.75">
      <c r="A33" s="8">
        <v>2546</v>
      </c>
      <c r="B33" s="1">
        <v>0</v>
      </c>
      <c r="C33" s="2">
        <v>97.4</v>
      </c>
      <c r="D33" s="2">
        <v>157.9</v>
      </c>
      <c r="E33" s="2" t="s">
        <v>15</v>
      </c>
      <c r="F33" s="2">
        <v>63.6</v>
      </c>
      <c r="G33" s="2" t="s">
        <v>15</v>
      </c>
      <c r="H33" s="2" t="s">
        <v>15</v>
      </c>
      <c r="I33" s="2" t="s">
        <v>15</v>
      </c>
      <c r="J33" s="2" t="s">
        <v>15</v>
      </c>
      <c r="K33" s="2" t="s">
        <v>15</v>
      </c>
      <c r="L33" s="2" t="s">
        <v>15</v>
      </c>
      <c r="M33" s="2" t="s">
        <v>15</v>
      </c>
      <c r="N33" s="3" t="s">
        <v>15</v>
      </c>
      <c r="O33" s="4" t="s">
        <v>15</v>
      </c>
      <c r="P33" s="12">
        <v>1133.8</v>
      </c>
    </row>
    <row r="34" spans="1:16" ht="18.75">
      <c r="A34" s="8">
        <v>2547</v>
      </c>
      <c r="B34" s="1">
        <v>30.6</v>
      </c>
      <c r="C34" s="2">
        <v>287.2</v>
      </c>
      <c r="D34" s="2">
        <v>156.1</v>
      </c>
      <c r="E34" s="2">
        <v>176</v>
      </c>
      <c r="F34" s="2">
        <v>123.1</v>
      </c>
      <c r="G34" s="2">
        <v>304.2</v>
      </c>
      <c r="H34" s="2">
        <v>19.2</v>
      </c>
      <c r="I34" s="2">
        <v>76.8</v>
      </c>
      <c r="J34" s="2">
        <v>0</v>
      </c>
      <c r="K34" s="2" t="s">
        <v>15</v>
      </c>
      <c r="L34" s="2">
        <v>0</v>
      </c>
      <c r="M34" s="2">
        <v>4.7</v>
      </c>
      <c r="N34" s="3">
        <v>1177.9</v>
      </c>
      <c r="O34" s="4">
        <v>64</v>
      </c>
      <c r="P34" s="12">
        <v>1133.8</v>
      </c>
    </row>
    <row r="35" spans="1:16" ht="18.75">
      <c r="A35" s="8">
        <v>2548</v>
      </c>
      <c r="B35" s="1">
        <v>46.8</v>
      </c>
      <c r="C35" s="2">
        <v>53.3</v>
      </c>
      <c r="D35" s="2">
        <v>229.1</v>
      </c>
      <c r="E35" s="2">
        <v>260.1</v>
      </c>
      <c r="F35" s="2" t="s">
        <v>15</v>
      </c>
      <c r="G35" s="2">
        <v>412.8</v>
      </c>
      <c r="H35" s="2">
        <v>153.3</v>
      </c>
      <c r="I35" s="2">
        <v>76.1</v>
      </c>
      <c r="J35" s="2" t="s">
        <v>15</v>
      </c>
      <c r="K35" s="2">
        <v>0</v>
      </c>
      <c r="L35" s="2">
        <v>0</v>
      </c>
      <c r="M35" s="2">
        <v>11</v>
      </c>
      <c r="N35" s="3">
        <v>1242.5</v>
      </c>
      <c r="O35" s="4">
        <v>72</v>
      </c>
      <c r="P35" s="12">
        <v>1133.8</v>
      </c>
    </row>
    <row r="36" spans="1:16" ht="18.75">
      <c r="A36" s="8">
        <v>2549</v>
      </c>
      <c r="B36" s="1">
        <v>102.1</v>
      </c>
      <c r="C36" s="2">
        <v>165.4</v>
      </c>
      <c r="D36" s="2">
        <v>95.8</v>
      </c>
      <c r="E36" s="2">
        <v>211.1</v>
      </c>
      <c r="F36" s="2">
        <v>344.7</v>
      </c>
      <c r="G36" s="2">
        <v>257.8</v>
      </c>
      <c r="H36" s="2">
        <v>69.8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">
        <v>1246.7</v>
      </c>
      <c r="O36" s="4">
        <v>93</v>
      </c>
      <c r="P36" s="12">
        <v>1133.8</v>
      </c>
    </row>
    <row r="37" spans="1:16" ht="18.75">
      <c r="A37" s="8">
        <v>2550</v>
      </c>
      <c r="B37" s="1">
        <v>58.5</v>
      </c>
      <c r="C37" s="2">
        <v>319</v>
      </c>
      <c r="D37" s="2">
        <v>193.8</v>
      </c>
      <c r="E37" s="2">
        <v>116.3</v>
      </c>
      <c r="F37" s="2" t="s">
        <v>15</v>
      </c>
      <c r="G37" s="2">
        <v>177.4</v>
      </c>
      <c r="H37" s="2">
        <v>96.7</v>
      </c>
      <c r="I37" s="2">
        <v>37.4</v>
      </c>
      <c r="J37" s="2">
        <v>0</v>
      </c>
      <c r="K37" s="2">
        <v>22.5</v>
      </c>
      <c r="L37" s="2">
        <v>46.8</v>
      </c>
      <c r="M37" s="2">
        <v>5.2</v>
      </c>
      <c r="N37" s="3">
        <v>1073.6</v>
      </c>
      <c r="O37" s="4">
        <v>84</v>
      </c>
      <c r="P37" s="12">
        <v>1133.8</v>
      </c>
    </row>
    <row r="38" spans="1:16" ht="18.75">
      <c r="A38" s="8">
        <v>2551</v>
      </c>
      <c r="B38" s="1">
        <v>34.9</v>
      </c>
      <c r="C38" s="2">
        <v>174.1</v>
      </c>
      <c r="D38" s="2">
        <v>105.1</v>
      </c>
      <c r="E38" s="2">
        <v>168.1</v>
      </c>
      <c r="F38" s="2">
        <v>211.2</v>
      </c>
      <c r="G38" s="2">
        <v>192.6</v>
      </c>
      <c r="H38" s="2">
        <v>99.4</v>
      </c>
      <c r="I38" s="2">
        <v>54.4</v>
      </c>
      <c r="J38" s="2">
        <v>6.5</v>
      </c>
      <c r="K38" s="2">
        <v>0</v>
      </c>
      <c r="L38" s="2">
        <v>0</v>
      </c>
      <c r="M38" s="2">
        <v>24.5</v>
      </c>
      <c r="N38" s="3">
        <v>1070.8</v>
      </c>
      <c r="O38" s="4">
        <v>112</v>
      </c>
      <c r="P38" s="12">
        <v>1133.8</v>
      </c>
    </row>
    <row r="39" spans="1:16" ht="18.75">
      <c r="A39" s="8">
        <v>2552</v>
      </c>
      <c r="B39" s="1">
        <v>32.2</v>
      </c>
      <c r="C39" s="2">
        <v>113.4</v>
      </c>
      <c r="D39" s="2">
        <v>65.9</v>
      </c>
      <c r="E39" s="2">
        <v>60.6</v>
      </c>
      <c r="F39" s="2">
        <v>47.6</v>
      </c>
      <c r="G39" s="2">
        <v>178.2</v>
      </c>
      <c r="H39" s="2">
        <v>95.8</v>
      </c>
      <c r="I39" s="2">
        <v>0</v>
      </c>
      <c r="J39" s="2">
        <v>0</v>
      </c>
      <c r="K39" s="2">
        <v>0</v>
      </c>
      <c r="L39" s="2">
        <v>0</v>
      </c>
      <c r="M39" s="2">
        <v>61.2</v>
      </c>
      <c r="N39" s="3">
        <v>654.9</v>
      </c>
      <c r="O39" s="4">
        <v>74</v>
      </c>
      <c r="P39" s="12">
        <v>1133.8</v>
      </c>
    </row>
    <row r="40" spans="1:16" ht="18.75">
      <c r="A40" s="8">
        <v>2553</v>
      </c>
      <c r="B40" s="1">
        <v>12</v>
      </c>
      <c r="C40" s="2">
        <v>3.7</v>
      </c>
      <c r="D40" s="2">
        <v>86.4</v>
      </c>
      <c r="E40" s="2">
        <v>154</v>
      </c>
      <c r="F40" s="2">
        <v>392.3</v>
      </c>
      <c r="G40" s="2">
        <v>263.7</v>
      </c>
      <c r="H40" s="2">
        <v>153.5</v>
      </c>
      <c r="I40" s="2">
        <v>0</v>
      </c>
      <c r="J40" s="2">
        <v>6.8</v>
      </c>
      <c r="K40" s="2">
        <v>3.5</v>
      </c>
      <c r="L40" s="2">
        <v>0</v>
      </c>
      <c r="M40" s="2">
        <v>61.5</v>
      </c>
      <c r="N40" s="3">
        <v>1137.4</v>
      </c>
      <c r="O40" s="4">
        <v>90</v>
      </c>
      <c r="P40" s="12">
        <v>1133.8</v>
      </c>
    </row>
    <row r="41" spans="1:16" ht="18.75">
      <c r="A41" s="8">
        <v>2554</v>
      </c>
      <c r="B41" s="1">
        <v>151.5</v>
      </c>
      <c r="C41" s="2">
        <v>205.70000000000002</v>
      </c>
      <c r="D41" s="2">
        <v>199.90000000000003</v>
      </c>
      <c r="E41" s="2">
        <v>287.3</v>
      </c>
      <c r="F41" s="2">
        <v>403.3</v>
      </c>
      <c r="G41" s="2">
        <v>336</v>
      </c>
      <c r="H41" s="2">
        <v>113.2</v>
      </c>
      <c r="I41" s="2">
        <v>14</v>
      </c>
      <c r="J41" s="2">
        <v>0</v>
      </c>
      <c r="K41" s="2">
        <v>6</v>
      </c>
      <c r="L41" s="2">
        <v>0</v>
      </c>
      <c r="M41" s="2">
        <v>7.4</v>
      </c>
      <c r="N41" s="3">
        <v>1724.3000000000002</v>
      </c>
      <c r="O41" s="4">
        <v>114</v>
      </c>
      <c r="P41" s="12">
        <v>1133.8</v>
      </c>
    </row>
    <row r="42" spans="1:16" ht="18.75">
      <c r="A42" s="8">
        <v>2555</v>
      </c>
      <c r="B42" s="1">
        <v>22.2</v>
      </c>
      <c r="C42" s="2">
        <v>177.70000000000002</v>
      </c>
      <c r="D42" s="2">
        <v>65.2</v>
      </c>
      <c r="E42" s="2">
        <v>140.20000000000002</v>
      </c>
      <c r="F42" s="2">
        <v>121.39999999999999</v>
      </c>
      <c r="G42" s="2">
        <v>326</v>
      </c>
      <c r="H42" s="2">
        <v>46.6</v>
      </c>
      <c r="I42" s="2">
        <v>28</v>
      </c>
      <c r="J42" s="2">
        <v>7.2</v>
      </c>
      <c r="K42" s="2">
        <v>13.2</v>
      </c>
      <c r="L42" s="2">
        <v>28.7</v>
      </c>
      <c r="M42" s="2">
        <v>34</v>
      </c>
      <c r="N42" s="3">
        <v>1010.4000000000002</v>
      </c>
      <c r="O42" s="4">
        <v>85</v>
      </c>
      <c r="P42" s="12">
        <v>1133.8</v>
      </c>
    </row>
    <row r="43" spans="1:16" ht="18.75">
      <c r="A43" s="8">
        <v>2556</v>
      </c>
      <c r="B43" s="1">
        <v>15.5</v>
      </c>
      <c r="C43" s="2">
        <v>58.60000000000001</v>
      </c>
      <c r="D43" s="2">
        <v>124.1</v>
      </c>
      <c r="E43" s="2">
        <v>215.8</v>
      </c>
      <c r="F43" s="2">
        <v>251.4</v>
      </c>
      <c r="G43" s="2">
        <v>255.6</v>
      </c>
      <c r="H43" s="2">
        <v>154.6</v>
      </c>
      <c r="I43" s="2">
        <v>54</v>
      </c>
      <c r="J43" s="2">
        <v>28.6</v>
      </c>
      <c r="K43" s="2">
        <v>0</v>
      </c>
      <c r="L43" s="2">
        <v>0</v>
      </c>
      <c r="M43" s="2">
        <v>0</v>
      </c>
      <c r="N43" s="3">
        <v>1158.1999999999998</v>
      </c>
      <c r="O43" s="4">
        <v>91</v>
      </c>
      <c r="P43" s="12">
        <v>1133.8</v>
      </c>
    </row>
    <row r="44" spans="1:16" ht="18.75">
      <c r="A44" s="8">
        <v>2557</v>
      </c>
      <c r="B44" s="1" t="s">
        <v>15</v>
      </c>
      <c r="C44" s="2">
        <v>115.00000000000001</v>
      </c>
      <c r="D44" s="2">
        <v>109.29999999999998</v>
      </c>
      <c r="E44" s="2">
        <v>121</v>
      </c>
      <c r="F44" s="2">
        <v>211.40000000000006</v>
      </c>
      <c r="G44" s="2">
        <v>114.8</v>
      </c>
      <c r="H44" s="2">
        <v>53</v>
      </c>
      <c r="I44" s="2">
        <v>29.8</v>
      </c>
      <c r="J44" s="2">
        <v>0</v>
      </c>
      <c r="K44" s="2">
        <v>51.099999999999994</v>
      </c>
      <c r="L44" s="2">
        <v>0</v>
      </c>
      <c r="M44" s="2">
        <v>102.2</v>
      </c>
      <c r="N44" s="3">
        <v>907.6</v>
      </c>
      <c r="O44" s="4">
        <v>63</v>
      </c>
      <c r="P44" s="12">
        <v>1133.8</v>
      </c>
    </row>
    <row r="45" spans="1:16" ht="18.75">
      <c r="A45" s="8">
        <v>2558</v>
      </c>
      <c r="B45" s="1">
        <v>61</v>
      </c>
      <c r="C45" s="2">
        <v>60.99999999999999</v>
      </c>
      <c r="D45" s="2">
        <v>26.900000000000002</v>
      </c>
      <c r="E45" s="2" t="s">
        <v>15</v>
      </c>
      <c r="F45" s="2">
        <v>148.8</v>
      </c>
      <c r="G45" s="2">
        <v>125.2</v>
      </c>
      <c r="H45" s="2">
        <v>72.20000000000002</v>
      </c>
      <c r="I45" s="2">
        <v>38.5</v>
      </c>
      <c r="J45" s="2">
        <v>5.5</v>
      </c>
      <c r="K45" s="2">
        <v>29.9</v>
      </c>
      <c r="L45" s="2">
        <v>7.3</v>
      </c>
      <c r="M45" s="2">
        <v>0</v>
      </c>
      <c r="N45" s="3">
        <v>576.3</v>
      </c>
      <c r="O45" s="4">
        <v>61</v>
      </c>
      <c r="P45" s="12">
        <v>1133.8</v>
      </c>
    </row>
    <row r="46" spans="1:16" ht="18.75">
      <c r="A46" s="8">
        <v>2559</v>
      </c>
      <c r="B46" s="1">
        <v>7.8</v>
      </c>
      <c r="C46" s="2">
        <v>124.6</v>
      </c>
      <c r="D46" s="2">
        <v>227.99999999999994</v>
      </c>
      <c r="E46" s="2">
        <v>231.6</v>
      </c>
      <c r="F46" s="2">
        <v>138.5</v>
      </c>
      <c r="G46" s="2">
        <v>291.90000000000003</v>
      </c>
      <c r="H46" s="2">
        <v>187.49999999999997</v>
      </c>
      <c r="I46" s="2">
        <v>150</v>
      </c>
      <c r="J46" s="2">
        <v>7.5</v>
      </c>
      <c r="K46" s="2">
        <v>34.3</v>
      </c>
      <c r="L46" s="2">
        <v>0</v>
      </c>
      <c r="M46" s="2">
        <v>0</v>
      </c>
      <c r="N46" s="3">
        <v>1401.7</v>
      </c>
      <c r="O46" s="4">
        <v>109</v>
      </c>
      <c r="P46" s="12">
        <v>1133.8</v>
      </c>
    </row>
    <row r="47" spans="1:16" ht="18.75">
      <c r="A47" s="8">
        <v>2560</v>
      </c>
      <c r="B47" s="1" t="s">
        <v>15</v>
      </c>
      <c r="C47" s="2">
        <v>233.79999999999998</v>
      </c>
      <c r="D47" s="2">
        <v>191.5</v>
      </c>
      <c r="E47" s="2">
        <v>188.8</v>
      </c>
      <c r="F47" s="2">
        <v>220</v>
      </c>
      <c r="G47" s="2" t="s">
        <v>15</v>
      </c>
      <c r="H47" s="2">
        <v>181.3</v>
      </c>
      <c r="I47" s="2">
        <v>9.6</v>
      </c>
      <c r="J47" s="2" t="s">
        <v>15</v>
      </c>
      <c r="K47" s="2">
        <v>0</v>
      </c>
      <c r="L47" s="2" t="s">
        <v>15</v>
      </c>
      <c r="M47" s="2">
        <v>57.2</v>
      </c>
      <c r="N47" s="3">
        <v>1082.1999999999998</v>
      </c>
      <c r="O47" s="4">
        <v>88</v>
      </c>
      <c r="P47" s="12">
        <v>1133.8</v>
      </c>
    </row>
    <row r="48" spans="1:16" ht="18.75">
      <c r="A48" s="8">
        <v>2561</v>
      </c>
      <c r="B48" s="1">
        <v>29.200000000000003</v>
      </c>
      <c r="C48" s="2">
        <v>390.1</v>
      </c>
      <c r="D48" s="2">
        <v>128.9</v>
      </c>
      <c r="E48" s="2">
        <v>223.6</v>
      </c>
      <c r="F48" s="2" t="s">
        <v>15</v>
      </c>
      <c r="G48" s="2">
        <v>87.7</v>
      </c>
      <c r="H48" s="2">
        <v>140.29999999999998</v>
      </c>
      <c r="I48" s="2">
        <v>9.5</v>
      </c>
      <c r="J48" s="2">
        <v>14.700000000000001</v>
      </c>
      <c r="K48" s="2">
        <v>42.5</v>
      </c>
      <c r="L48" s="2">
        <v>0</v>
      </c>
      <c r="M48" s="2">
        <v>0</v>
      </c>
      <c r="N48" s="3">
        <v>1066.5</v>
      </c>
      <c r="O48" s="4">
        <v>92</v>
      </c>
      <c r="P48" s="12">
        <v>1133.8</v>
      </c>
    </row>
    <row r="49" spans="1:16" ht="18.75">
      <c r="A49" s="8">
        <v>2562</v>
      </c>
      <c r="B49" s="1" t="s">
        <v>15</v>
      </c>
      <c r="C49" s="2">
        <v>73.6</v>
      </c>
      <c r="D49" s="2">
        <v>78.50000000000001</v>
      </c>
      <c r="E49" s="2">
        <v>233.60000000000002</v>
      </c>
      <c r="F49" s="2">
        <v>301.7</v>
      </c>
      <c r="G49" s="2">
        <v>151.8</v>
      </c>
      <c r="H49" s="2">
        <v>81.7</v>
      </c>
      <c r="I49" s="2">
        <v>7.3</v>
      </c>
      <c r="J49" s="2">
        <v>5.8</v>
      </c>
      <c r="K49" s="2">
        <v>0</v>
      </c>
      <c r="L49" s="2">
        <v>0</v>
      </c>
      <c r="M49" s="2" t="s">
        <v>15</v>
      </c>
      <c r="N49" s="3">
        <v>934</v>
      </c>
      <c r="O49" s="4">
        <v>87</v>
      </c>
      <c r="P49" s="12">
        <v>1133.8</v>
      </c>
    </row>
    <row r="50" spans="1:16" ht="18.75">
      <c r="A50" s="8">
        <v>2563</v>
      </c>
      <c r="B50" s="1">
        <v>88.89999999999999</v>
      </c>
      <c r="C50" s="2" t="s">
        <v>15</v>
      </c>
      <c r="D50" s="2">
        <v>161.9</v>
      </c>
      <c r="E50" s="2">
        <v>147.5</v>
      </c>
      <c r="F50" s="2">
        <v>328</v>
      </c>
      <c r="G50" s="2">
        <v>143</v>
      </c>
      <c r="H50" s="2">
        <v>123.6</v>
      </c>
      <c r="I50" s="2">
        <v>69.8</v>
      </c>
      <c r="J50" s="2">
        <v>0</v>
      </c>
      <c r="K50" s="2">
        <v>2.5</v>
      </c>
      <c r="L50" s="2">
        <v>16</v>
      </c>
      <c r="M50" s="2">
        <v>0</v>
      </c>
      <c r="N50" s="3">
        <v>1081.2</v>
      </c>
      <c r="O50" s="4">
        <v>68</v>
      </c>
      <c r="P50" s="12">
        <v>1133.8</v>
      </c>
    </row>
    <row r="51" spans="1:16" ht="18.75">
      <c r="A51" s="8">
        <v>2564</v>
      </c>
      <c r="B51" s="1">
        <v>158</v>
      </c>
      <c r="C51" s="2">
        <v>48.39999999999999</v>
      </c>
      <c r="D51" s="2">
        <v>140.4</v>
      </c>
      <c r="E51" s="2">
        <v>149.50000000000003</v>
      </c>
      <c r="F51" s="2">
        <v>219.29999999999998</v>
      </c>
      <c r="G51" s="2">
        <v>242.29999999999998</v>
      </c>
      <c r="H51" s="2">
        <v>178.3</v>
      </c>
      <c r="I51" s="2">
        <v>11.2</v>
      </c>
      <c r="J51" s="2">
        <v>0</v>
      </c>
      <c r="K51" s="2">
        <v>18</v>
      </c>
      <c r="L51" s="2">
        <v>62</v>
      </c>
      <c r="M51" s="2">
        <v>22.6</v>
      </c>
      <c r="N51" s="3">
        <v>1249.9999999999998</v>
      </c>
      <c r="O51" s="4">
        <v>104</v>
      </c>
      <c r="P51" s="12">
        <v>1133.8</v>
      </c>
    </row>
    <row r="52" spans="1:16" ht="18.75">
      <c r="A52" s="8">
        <v>2565</v>
      </c>
      <c r="B52" s="1" t="s">
        <v>15</v>
      </c>
      <c r="C52" s="2">
        <v>269.6</v>
      </c>
      <c r="D52" s="2">
        <v>71.7</v>
      </c>
      <c r="E52" s="2">
        <v>192.2</v>
      </c>
      <c r="F52" s="2">
        <v>194.39999999999998</v>
      </c>
      <c r="G52" s="2">
        <v>310.7</v>
      </c>
      <c r="H52" s="2">
        <v>67.5</v>
      </c>
      <c r="I52" s="2">
        <v>43.3</v>
      </c>
      <c r="J52" s="2">
        <v>41.6</v>
      </c>
      <c r="K52" s="2">
        <v>0</v>
      </c>
      <c r="L52" s="2">
        <v>2.7</v>
      </c>
      <c r="M52" s="2">
        <v>13.7</v>
      </c>
      <c r="N52" s="3">
        <v>1207.3999999999999</v>
      </c>
      <c r="O52" s="4">
        <v>104</v>
      </c>
      <c r="P52" s="12">
        <v>1133.8</v>
      </c>
    </row>
    <row r="53" spans="1:16" ht="18.75">
      <c r="A53" s="8">
        <v>2566</v>
      </c>
      <c r="B53" s="1">
        <v>0</v>
      </c>
      <c r="C53" s="2">
        <v>80.1</v>
      </c>
      <c r="D53" s="2">
        <v>33.2</v>
      </c>
      <c r="E53" s="2">
        <v>101.89999999999998</v>
      </c>
      <c r="F53" s="2">
        <v>128.70000000000002</v>
      </c>
      <c r="G53" s="2">
        <v>226.09999999999997</v>
      </c>
      <c r="H53" s="2">
        <v>136.3</v>
      </c>
      <c r="I53" s="2">
        <v>0.3</v>
      </c>
      <c r="J53" s="2">
        <v>0</v>
      </c>
      <c r="K53" s="2" t="s">
        <v>15</v>
      </c>
      <c r="L53" s="2">
        <v>0</v>
      </c>
      <c r="M53" s="2">
        <v>5.7</v>
      </c>
      <c r="N53" s="3">
        <v>712.3</v>
      </c>
      <c r="O53" s="4">
        <v>92</v>
      </c>
      <c r="P53" s="12">
        <v>1133.8</v>
      </c>
    </row>
    <row r="54" spans="1:16" ht="18.75">
      <c r="A54" s="8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4"/>
      <c r="P54" s="12"/>
    </row>
    <row r="55" spans="1:16" ht="18.75">
      <c r="A55" s="8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4"/>
      <c r="P55" s="12"/>
    </row>
    <row r="56" spans="1:15" ht="18.75">
      <c r="A56" s="21" t="s">
        <v>19</v>
      </c>
      <c r="B56" s="9">
        <f>MAX(B4:B43,B45:B46,B48:B55)</f>
        <v>158</v>
      </c>
      <c r="C56" s="22">
        <f>MAX(C4:C55)</f>
        <v>390.1</v>
      </c>
      <c r="D56" s="22">
        <f>MAX(D4:D55)</f>
        <v>289.5</v>
      </c>
      <c r="E56" s="22">
        <f>MAX(E4:E44,E46:E55)</f>
        <v>335.3</v>
      </c>
      <c r="F56" s="22">
        <f>MAX(F4:F47,F55)</f>
        <v>451.3</v>
      </c>
      <c r="G56" s="22">
        <f>MAX(G4:G46,G48:G55)</f>
        <v>412.8</v>
      </c>
      <c r="H56" s="22">
        <f>MAX(H4:H55)</f>
        <v>230.6</v>
      </c>
      <c r="I56" s="22">
        <f>MAX(I4:I55)</f>
        <v>182.2</v>
      </c>
      <c r="J56" s="22">
        <f>MAX(J4:J46,J48:J55)</f>
        <v>111.6</v>
      </c>
      <c r="K56" s="22">
        <f>MAX(K4:K52)</f>
        <v>84</v>
      </c>
      <c r="L56" s="22">
        <f>MAX(L4:L46,L48:L55)</f>
        <v>62</v>
      </c>
      <c r="M56" s="22">
        <f>MAX(M4:M55)</f>
        <v>102.2</v>
      </c>
      <c r="N56" s="10">
        <f>MAX(N4:N55)</f>
        <v>1724.3000000000002</v>
      </c>
      <c r="O56" s="11">
        <f>MAX(O4:O55)</f>
        <v>114</v>
      </c>
    </row>
    <row r="57" spans="1:15" ht="18.75">
      <c r="A57" s="8" t="s">
        <v>13</v>
      </c>
      <c r="B57" s="1">
        <f>AVERAGE(B33:B43,B4:B20,B30:B31,B45:B46,B48,B50:B51,B53)</f>
        <v>47.599999999999994</v>
      </c>
      <c r="C57" s="23">
        <f>AVERAGE(C30:C49,C5:C20,C51:C53)</f>
        <v>156.48461538461535</v>
      </c>
      <c r="D57" s="23">
        <f>AVERAGE(D29:D53,D5:D20)</f>
        <v>132.23658536585364</v>
      </c>
      <c r="E57" s="23">
        <f>AVERAGE(E34:E44,E5:E20,E29:E32,E46:E55)</f>
        <v>170.49743589743596</v>
      </c>
      <c r="F57" s="23">
        <f>AVERAGE(F36,F29:F34,F18:F21,F5:F16,F38:F47,F49:F53)</f>
        <v>216.36052631578946</v>
      </c>
      <c r="G57" s="23">
        <f>AVERAGE(G34:G46,G29:G32,G5:G20,G48:G53)</f>
        <v>221.5846153846154</v>
      </c>
      <c r="H57" s="23">
        <f>AVERAGE(H34:H53,H29:H32,H5:H19)</f>
        <v>110.3948717948718</v>
      </c>
      <c r="I57" s="23">
        <f>AVERAGE(I34:I53,I30:I32,I4:I20)</f>
        <v>35.0425</v>
      </c>
      <c r="J57" s="23">
        <f>AVERAGE(J36:J46,J34,J32,J29:J30,J4:J20,J48:J53)</f>
        <v>9.821052631578949</v>
      </c>
      <c r="K57" s="23">
        <f>AVERAGE(K35:K52,K32,K29:K30,K4:K20)</f>
        <v>11.123684210526317</v>
      </c>
      <c r="L57" s="23">
        <f>AVERAGE(L34:L46,L32,L29:L30,L4:L20,L48:L53)</f>
        <v>6.094871794871794</v>
      </c>
      <c r="M57" s="2">
        <f>AVERAGE(M34:M48,M32,M29:M30,M4:M20,M50:M53)</f>
        <v>16.579487179487185</v>
      </c>
      <c r="N57" s="3">
        <f>SUM(B57:M57)</f>
        <v>1133.820245959646</v>
      </c>
      <c r="O57" s="4">
        <f>AVERAGE(O34:O55,O30:O32,O18:O20,O5:O16)</f>
        <v>78.1842105263158</v>
      </c>
    </row>
    <row r="58" spans="1:15" ht="18.75">
      <c r="A58" s="24" t="s">
        <v>20</v>
      </c>
      <c r="B58" s="25">
        <f>MIN(B4:B20,B30:B31,B33:B43,B45:B46,B48:B55)</f>
        <v>0</v>
      </c>
      <c r="C58" s="26">
        <f>MIN(C5:C20,C30:C55)</f>
        <v>3.7</v>
      </c>
      <c r="D58" s="26">
        <f>MIN(D5:D20,D29:D55)</f>
        <v>26.900000000000002</v>
      </c>
      <c r="E58" s="26">
        <f>MIN(E5:E20,E29:E32,E34:E44,E46:E55)</f>
        <v>54.4</v>
      </c>
      <c r="F58" s="26">
        <f>MIN(F5:F16,F18:F21,F29:F34,F36,F38:F47,F55)</f>
        <v>47.6</v>
      </c>
      <c r="G58" s="26">
        <f>MIN(G5:G20,G29:G32,G34:G46,G48:G55)</f>
        <v>87.7</v>
      </c>
      <c r="H58" s="26">
        <f>MIN(H5:H19,H29:H32,H34:H55)</f>
        <v>19.2</v>
      </c>
      <c r="I58" s="26">
        <f>MIN(I4:I20,I30:I32,I34:I55)</f>
        <v>0</v>
      </c>
      <c r="J58" s="26">
        <f>MIN(J4:J20,J29:J30,J32,J34,J36:J46,J48:J55)</f>
        <v>0</v>
      </c>
      <c r="K58" s="26">
        <f>MIN(K4:K20,K29:K30,K32,K35:K52)</f>
        <v>0</v>
      </c>
      <c r="L58" s="26">
        <f>MIN(L4:L20,L29:L30,L32,L34:L46,L48:L55)</f>
        <v>0</v>
      </c>
      <c r="M58" s="26">
        <f>MIN(M4:M20,M29:M30,M32,M34:M55)</f>
        <v>0</v>
      </c>
      <c r="N58" s="27">
        <f>MIN(N5:N16,N18:N20,N29:N32,N34:N55)</f>
        <v>576.3</v>
      </c>
      <c r="O58" s="28">
        <f>MIN(O5:O16,O18:O20,O30:O32,O34:O55)</f>
        <v>51</v>
      </c>
    </row>
    <row r="59" spans="1:15" ht="18.75">
      <c r="A59" s="29"/>
      <c r="O59" s="30"/>
    </row>
    <row r="60" spans="1:15" ht="18.75">
      <c r="A60" s="29"/>
      <c r="O60" s="30"/>
    </row>
    <row r="61" spans="1:15" ht="18.75">
      <c r="A61" s="29"/>
      <c r="O61" s="30"/>
    </row>
    <row r="62" spans="1:15" ht="18.75">
      <c r="A62" s="29"/>
      <c r="O62" s="30"/>
    </row>
    <row r="63" spans="1:15" ht="18.75">
      <c r="A63" s="29"/>
      <c r="O63" s="30"/>
    </row>
    <row r="64" ht="18.75">
      <c r="A64" s="29"/>
    </row>
    <row r="65" ht="18.75">
      <c r="A65" s="29"/>
    </row>
    <row r="66" ht="18.75">
      <c r="A66" s="29"/>
    </row>
    <row r="67" ht="18.75">
      <c r="A67" s="29"/>
    </row>
    <row r="68" ht="18.75">
      <c r="A68" s="29"/>
    </row>
    <row r="69" ht="18.75">
      <c r="A69" s="29"/>
    </row>
    <row r="70" ht="18.75">
      <c r="A70" s="29"/>
    </row>
    <row r="71" ht="18.75">
      <c r="A71" s="29"/>
    </row>
    <row r="72" ht="18.75">
      <c r="A72" s="29"/>
    </row>
    <row r="73" ht="18.75">
      <c r="A73" s="29"/>
    </row>
    <row r="74" ht="18.75">
      <c r="A74" s="29"/>
    </row>
    <row r="75" ht="18.75">
      <c r="A75" s="29"/>
    </row>
    <row r="76" ht="18.75">
      <c r="A76" s="29"/>
    </row>
    <row r="77" ht="18.75">
      <c r="A77" s="29"/>
    </row>
    <row r="78" ht="18.75">
      <c r="A78" s="29"/>
    </row>
    <row r="79" ht="18.75">
      <c r="A79" s="29"/>
    </row>
    <row r="80" ht="18.75">
      <c r="A80" s="29"/>
    </row>
    <row r="81" ht="18.75">
      <c r="A81" s="29"/>
    </row>
    <row r="82" ht="18.75">
      <c r="A82" s="29"/>
    </row>
    <row r="83" ht="18.75">
      <c r="A83" s="29"/>
    </row>
    <row r="84" ht="18.75">
      <c r="A84" s="29"/>
    </row>
    <row r="85" ht="18.75">
      <c r="A85" s="29"/>
    </row>
    <row r="86" ht="18.75">
      <c r="A86" s="29"/>
    </row>
    <row r="87" ht="18.75">
      <c r="A87" s="29"/>
    </row>
    <row r="88" ht="18.75">
      <c r="A88" s="29"/>
    </row>
    <row r="89" ht="18.75">
      <c r="A89" s="29"/>
    </row>
    <row r="90" ht="18.75">
      <c r="A90" s="29"/>
    </row>
    <row r="91" ht="18.75">
      <c r="A91" s="29"/>
    </row>
    <row r="92" ht="18.75">
      <c r="A92" s="29"/>
    </row>
    <row r="93" ht="18.75">
      <c r="A93" s="29"/>
    </row>
    <row r="94" ht="18.75">
      <c r="A94" s="29"/>
    </row>
    <row r="95" ht="18.75">
      <c r="A95" s="29"/>
    </row>
    <row r="96" ht="18.75">
      <c r="A96" s="29"/>
    </row>
    <row r="97" ht="18.75">
      <c r="A97" s="29"/>
    </row>
    <row r="98" ht="18.75">
      <c r="A98" s="29"/>
    </row>
    <row r="99" ht="18.75">
      <c r="A99" s="29"/>
    </row>
    <row r="100" ht="18.75">
      <c r="A100" s="29"/>
    </row>
    <row r="101" ht="18.75">
      <c r="A101" s="29"/>
    </row>
    <row r="102" ht="18.75">
      <c r="A102" s="29"/>
    </row>
    <row r="103" ht="18.75">
      <c r="A103" s="29"/>
    </row>
    <row r="104" ht="18.75">
      <c r="A104" s="29"/>
    </row>
    <row r="105" ht="18.75">
      <c r="A105" s="29"/>
    </row>
    <row r="106" ht="18.75">
      <c r="A106" s="29"/>
    </row>
    <row r="107" ht="18.75">
      <c r="A107" s="29"/>
    </row>
    <row r="108" ht="18.75">
      <c r="A108" s="29"/>
    </row>
    <row r="109" ht="18.75">
      <c r="A109" s="29"/>
    </row>
    <row r="110" ht="18.75">
      <c r="A110" s="29"/>
    </row>
    <row r="111" ht="18.75">
      <c r="A111" s="29"/>
    </row>
    <row r="112" ht="18.75">
      <c r="A112" s="29"/>
    </row>
    <row r="113" ht="18.75">
      <c r="A113" s="29"/>
    </row>
    <row r="114" ht="18.75">
      <c r="A114" s="29"/>
    </row>
    <row r="115" ht="18.75">
      <c r="A115" s="29"/>
    </row>
    <row r="116" ht="18.75">
      <c r="A116" s="29"/>
    </row>
    <row r="117" ht="18.75">
      <c r="A117" s="29"/>
    </row>
    <row r="118" ht="18.75">
      <c r="A118" s="29"/>
    </row>
    <row r="119" ht="18.75">
      <c r="A119" s="29"/>
    </row>
  </sheetData>
  <sheetProtection/>
  <mergeCells count="2">
    <mergeCell ref="A2:O2"/>
    <mergeCell ref="A1:O1"/>
  </mergeCells>
  <printOptions/>
  <pageMargins left="0.56" right="0.42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2008-12-15T08:33:27Z</cp:lastPrinted>
  <dcterms:created xsi:type="dcterms:W3CDTF">2001-07-20T08:04:49Z</dcterms:created>
  <dcterms:modified xsi:type="dcterms:W3CDTF">2024-04-19T06:29:05Z</dcterms:modified>
  <cp:category/>
  <cp:version/>
  <cp:contentType/>
  <cp:contentStatus/>
</cp:coreProperties>
</file>