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<sst xmlns="http://schemas.openxmlformats.org/spreadsheetml/2006/main" count="81" uniqueCount="23">
  <si>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</si>
  <si>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</si>
  <si>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</si>
  <si>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</si>
  <si>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</si>
  <si>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</si>
  <si>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</si>
  <si>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</si>
  <si>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</si>
  <si>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</si>
  <si>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</si>
  <si>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</si>
  <si>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</si>
  <si>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</si>
  <si>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</si>
  <si>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</si>
  <si>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</si>
  <si>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</si>
  <si>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</si>
  <si>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</si>
  <si>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07550 บ.ร้องวัวแดง อ.สันกำแพง จ.เชียงใหม่</t>
  </si>
  <si>
    <t>หยุดการสำรวจปริมาณน้ำฝนปี 2534 - 2541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</si>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</sst>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yyyy"/>
    <numFmt numFmtId="187" formatCode="[$-409]dddd\,\ mmmm\ dd\,\ yyyy"/>
    <numFmt numFmtId="188" formatCode="[$-409]mmm\-yy;@"/>
    <numFmt numFmtId="189" formatCode="ดดด\ bbbb"/>
    <numFmt numFmtId="190" formatCode="\ \ \ bbbb"/>
    <numFmt numFmtId="191" formatCode="mmm\-yyyy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bbbb"/>
    <numFmt numFmtId="200" formatCode="#,##0_ ;\-#,##0\ "/>
    <numFmt numFmtId="201" formatCode="[$-409]h:mm:ss\ AM/PM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182" fontId="0" fillId="0" borderId="0" xfId="0" applyAlignment="1">
      <alignment/>
    </xf>
    <xf numFmtId="184" fontId="8" fillId="0" borderId="0" xfId="0" applyNumberFormat="1" applyFont="1" applyAlignment="1" applyProtection="1">
      <alignment horizontal="centerContinuous"/>
      <protection/>
    </xf>
    <xf numFmtId="184" fontId="9" fillId="0" borderId="0" xfId="0" applyNumberFormat="1" applyFont="1" applyAlignment="1">
      <alignment horizontal="centerContinuous"/>
    </xf>
    <xf numFmtId="1" fontId="8" fillId="0" borderId="0" xfId="0" applyNumberFormat="1" applyFont="1" applyAlignment="1" applyProtection="1">
      <alignment horizontal="centerContinuous"/>
      <protection/>
    </xf>
    <xf numFmtId="182" fontId="9" fillId="0" borderId="0" xfId="0" applyFont="1" applyAlignment="1">
      <alignment/>
    </xf>
    <xf numFmtId="1" fontId="8" fillId="0" borderId="0" xfId="0" applyNumberFormat="1" applyFont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84" fontId="8" fillId="0" borderId="10" xfId="0" applyNumberFormat="1" applyFont="1" applyBorder="1" applyAlignment="1" applyProtection="1">
      <alignment horizontal="center"/>
      <protection/>
    </xf>
    <xf numFmtId="190" fontId="9" fillId="0" borderId="14" xfId="0" applyNumberFormat="1" applyFont="1" applyBorder="1" applyAlignment="1">
      <alignment horizontal="center"/>
    </xf>
    <xf numFmtId="184" fontId="9" fillId="0" borderId="15" xfId="0" applyNumberFormat="1" applyFont="1" applyBorder="1" applyAlignment="1">
      <alignment horizontal="right"/>
    </xf>
    <xf numFmtId="184" fontId="9" fillId="0" borderId="16" xfId="0" applyNumberFormat="1" applyFont="1" applyBorder="1" applyAlignment="1">
      <alignment horizontal="right"/>
    </xf>
    <xf numFmtId="184" fontId="9" fillId="0" borderId="17" xfId="0" applyNumberFormat="1" applyFont="1" applyBorder="1" applyAlignment="1">
      <alignment horizontal="right"/>
    </xf>
    <xf numFmtId="184" fontId="9" fillId="0" borderId="18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85" fontId="9" fillId="0" borderId="0" xfId="0" applyNumberFormat="1" applyFont="1" applyAlignment="1">
      <alignment/>
    </xf>
    <xf numFmtId="190" fontId="9" fillId="0" borderId="19" xfId="0" applyNumberFormat="1" applyFont="1" applyBorder="1" applyAlignment="1">
      <alignment horizontal="center"/>
    </xf>
    <xf numFmtId="184" fontId="9" fillId="0" borderId="20" xfId="0" applyNumberFormat="1" applyFont="1" applyBorder="1" applyAlignment="1">
      <alignment/>
    </xf>
    <xf numFmtId="184" fontId="9" fillId="0" borderId="21" xfId="0" applyNumberFormat="1" applyFont="1" applyBorder="1" applyAlignment="1">
      <alignment/>
    </xf>
    <xf numFmtId="184" fontId="9" fillId="0" borderId="22" xfId="0" applyNumberFormat="1" applyFont="1" applyBorder="1" applyAlignment="1">
      <alignment/>
    </xf>
    <xf numFmtId="184" fontId="9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84" fontId="9" fillId="0" borderId="21" xfId="0" applyNumberFormat="1" applyFont="1" applyBorder="1" applyAlignment="1">
      <alignment horizontal="right"/>
    </xf>
    <xf numFmtId="185" fontId="9" fillId="0" borderId="20" xfId="0" applyNumberFormat="1" applyFont="1" applyBorder="1" applyAlignment="1">
      <alignment horizontal="right"/>
    </xf>
    <xf numFmtId="185" fontId="9" fillId="0" borderId="21" xfId="0" applyNumberFormat="1" applyFont="1" applyBorder="1" applyAlignment="1">
      <alignment horizontal="right"/>
    </xf>
    <xf numFmtId="185" fontId="9" fillId="0" borderId="21" xfId="0" applyNumberFormat="1" applyFont="1" applyBorder="1" applyAlignment="1">
      <alignment horizontal="right" vertical="justify"/>
    </xf>
    <xf numFmtId="184" fontId="9" fillId="0" borderId="22" xfId="0" applyNumberFormat="1" applyFont="1" applyBorder="1" applyAlignment="1">
      <alignment horizontal="right"/>
    </xf>
    <xf numFmtId="184" fontId="9" fillId="0" borderId="19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/>
    </xf>
    <xf numFmtId="184" fontId="9" fillId="0" borderId="20" xfId="0" applyNumberFormat="1" applyFont="1" applyBorder="1" applyAlignment="1">
      <alignment horizontal="right"/>
    </xf>
    <xf numFmtId="183" fontId="9" fillId="0" borderId="19" xfId="0" applyNumberFormat="1" applyFont="1" applyBorder="1" applyAlignment="1">
      <alignment horizontal="right"/>
    </xf>
    <xf numFmtId="183" fontId="9" fillId="0" borderId="19" xfId="0" applyNumberFormat="1" applyFont="1" applyBorder="1" applyAlignment="1">
      <alignment horizontal="right" vertical="justify"/>
    </xf>
    <xf numFmtId="183" fontId="9" fillId="0" borderId="23" xfId="0" applyNumberFormat="1" applyFont="1" applyBorder="1" applyAlignment="1">
      <alignment horizontal="right" vertical="justify"/>
    </xf>
    <xf numFmtId="1" fontId="9" fillId="0" borderId="23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/>
    </xf>
    <xf numFmtId="182" fontId="9" fillId="0" borderId="19" xfId="0" applyFont="1" applyBorder="1" applyAlignment="1">
      <alignment horizontal="center"/>
    </xf>
    <xf numFmtId="184" fontId="9" fillId="0" borderId="24" xfId="0" applyNumberFormat="1" applyFont="1" applyBorder="1" applyAlignment="1">
      <alignment/>
    </xf>
    <xf numFmtId="184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184" fontId="9" fillId="0" borderId="27" xfId="0" applyNumberFormat="1" applyFont="1" applyBorder="1" applyAlignment="1">
      <alignment horizontal="right"/>
    </xf>
    <xf numFmtId="184" fontId="9" fillId="0" borderId="27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2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2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82" fontId="9" fillId="0" borderId="28" xfId="0" applyFont="1" applyBorder="1" applyAlignment="1">
      <alignment horizontal="center"/>
    </xf>
    <xf numFmtId="1" fontId="8" fillId="0" borderId="2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125"/>
          <c:w val="0.954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monly!$A$4:$A$63</c:f>
              <c:numCache/>
            </c:numRef>
          </c:cat>
          <c:val>
            <c:numRef>
              <c:f>monly!$N$4:$N$63</c:f>
              <c:numCache/>
            </c:numRef>
          </c:val>
        </c:ser>
        <c:axId val="40658922"/>
        <c:axId val="30385979"/>
      </c:barChart>
      <c:lineChart>
        <c:grouping val="standard"/>
        <c:varyColors val="0"/>
        <c:ser>
          <c:idx val="1"/>
          <c:order val="1"/>
          <c:tx>
            <c:v>ปริมาณน้ำฝนเฉลี่ย 1007.7 มม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monly!$A$4:$A$63</c:f>
              <c:numCache/>
            </c:numRef>
          </c:cat>
          <c:val>
            <c:numRef>
              <c:f>monly!$P$4:$P$63</c:f>
              <c:numCache/>
            </c:numRef>
          </c:val>
          <c:smooth val="0"/>
        </c:ser>
        <c:axId val="40658922"/>
        <c:axId val="30385979"/>
      </c:lineChart>
      <c:dateAx>
        <c:axId val="40658922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0385979"/>
        <c:crosses val="autoZero"/>
        <c:auto val="0"/>
        <c:baseTimeUnit val="years"/>
        <c:majorUnit val="4"/>
        <c:majorTimeUnit val="years"/>
        <c:minorUnit val="47"/>
        <c:minorTimeUnit val="days"/>
        <c:noMultiLvlLbl val="0"/>
      </c:dateAx>
      <c:valAx>
        <c:axId val="3038597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06589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3"/>
          <c:y val="0.1975"/>
          <c:w val="0.2627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38100</xdr:rowOff>
    </xdr:from>
    <xdr:to>
      <xdr:col>24</xdr:col>
      <xdr:colOff>600075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7524750" y="1028700"/>
        <a:ext cx="574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  <sheetName val="MAXR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52">
      <selection activeCell="T66" sqref="T66"/>
    </sheetView>
  </sheetViews>
  <sheetFormatPr defaultColWidth="9.7109375" defaultRowHeight="12.75"/>
  <cols>
    <col min="1" max="1" width="7.28125" style="53" customWidth="1"/>
    <col min="2" max="13" width="6.7109375" style="52" customWidth="1"/>
    <col min="14" max="14" width="8.421875" style="52" customWidth="1"/>
    <col min="15" max="15" width="6.28125" style="54" customWidth="1"/>
    <col min="16" max="16384" width="9.7109375" style="4" customWidth="1"/>
  </cols>
  <sheetData>
    <row r="1" spans="1:15" ht="30" customHeight="1">
      <c r="A1" s="1" t="s">
        <v>16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"/>
    </row>
    <row r="3" spans="1:15" ht="24" customHeight="1">
      <c r="A3" s="6" t="s">
        <v>17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  <c r="N3" s="10" t="s">
        <v>12</v>
      </c>
      <c r="O3" s="6" t="s">
        <v>14</v>
      </c>
    </row>
    <row r="4" spans="1:16" ht="18" customHeight="1">
      <c r="A4" s="11">
        <v>21860</v>
      </c>
      <c r="B4" s="12" t="s">
        <v>15</v>
      </c>
      <c r="C4" s="13" t="s">
        <v>15</v>
      </c>
      <c r="D4" s="13" t="s">
        <v>15</v>
      </c>
      <c r="E4" s="13" t="s">
        <v>15</v>
      </c>
      <c r="F4" s="13" t="s">
        <v>15</v>
      </c>
      <c r="G4" s="13" t="s">
        <v>15</v>
      </c>
      <c r="H4" s="13" t="s">
        <v>15</v>
      </c>
      <c r="I4" s="13" t="s">
        <v>15</v>
      </c>
      <c r="J4" s="13" t="s">
        <v>15</v>
      </c>
      <c r="K4" s="13" t="s">
        <v>15</v>
      </c>
      <c r="L4" s="13" t="s">
        <v>15</v>
      </c>
      <c r="M4" s="14">
        <v>9.5</v>
      </c>
      <c r="N4" s="15" t="s">
        <v>15</v>
      </c>
      <c r="O4" s="16" t="s">
        <v>15</v>
      </c>
      <c r="P4" s="17">
        <v>1007.7</v>
      </c>
    </row>
    <row r="5" spans="1:16" ht="18" customHeight="1">
      <c r="A5" s="18">
        <v>22226</v>
      </c>
      <c r="B5" s="19">
        <v>0</v>
      </c>
      <c r="C5" s="20">
        <v>56.6</v>
      </c>
      <c r="D5" s="20">
        <v>64.6</v>
      </c>
      <c r="E5" s="20">
        <v>146.7</v>
      </c>
      <c r="F5" s="20">
        <v>233.4</v>
      </c>
      <c r="G5" s="20">
        <v>330.2</v>
      </c>
      <c r="H5" s="20">
        <v>75.6</v>
      </c>
      <c r="I5" s="20">
        <v>27.3</v>
      </c>
      <c r="J5" s="20">
        <v>0</v>
      </c>
      <c r="K5" s="20">
        <v>2.8</v>
      </c>
      <c r="L5" s="20">
        <v>0.8</v>
      </c>
      <c r="M5" s="21">
        <v>3.1</v>
      </c>
      <c r="N5" s="22">
        <f aca="true" t="shared" si="0" ref="N5:N43">SUM(B5:M5)</f>
        <v>941.0999999999999</v>
      </c>
      <c r="O5" s="23">
        <v>73</v>
      </c>
      <c r="P5" s="17">
        <v>1007.7</v>
      </c>
    </row>
    <row r="6" spans="1:16" ht="18" customHeight="1">
      <c r="A6" s="18">
        <v>22591</v>
      </c>
      <c r="B6" s="19">
        <v>12.6</v>
      </c>
      <c r="C6" s="20">
        <v>303.9</v>
      </c>
      <c r="D6" s="20">
        <v>96.4</v>
      </c>
      <c r="E6" s="20">
        <v>78.6</v>
      </c>
      <c r="F6" s="20">
        <v>337.1</v>
      </c>
      <c r="G6" s="20">
        <v>306.8</v>
      </c>
      <c r="H6" s="20">
        <v>132.6</v>
      </c>
      <c r="I6" s="20">
        <v>2.2</v>
      </c>
      <c r="J6" s="20">
        <v>48.9</v>
      </c>
      <c r="K6" s="20">
        <v>0</v>
      </c>
      <c r="L6" s="20">
        <v>0</v>
      </c>
      <c r="M6" s="21">
        <v>11</v>
      </c>
      <c r="N6" s="22">
        <f>SUM(B6:M6)</f>
        <v>1330.1000000000001</v>
      </c>
      <c r="O6" s="23">
        <v>94</v>
      </c>
      <c r="P6" s="17">
        <v>1007.7</v>
      </c>
    </row>
    <row r="7" spans="1:16" ht="18" customHeight="1">
      <c r="A7" s="18">
        <v>22956</v>
      </c>
      <c r="B7" s="19">
        <v>0</v>
      </c>
      <c r="C7" s="20">
        <v>69.7</v>
      </c>
      <c r="D7" s="20">
        <v>79.2</v>
      </c>
      <c r="E7" s="20">
        <v>152.3</v>
      </c>
      <c r="F7" s="20">
        <v>209.5</v>
      </c>
      <c r="G7" s="20">
        <v>235.7</v>
      </c>
      <c r="H7" s="20">
        <v>245.6</v>
      </c>
      <c r="I7" s="20">
        <v>0</v>
      </c>
      <c r="J7" s="20">
        <v>0</v>
      </c>
      <c r="K7" s="20">
        <v>0</v>
      </c>
      <c r="L7" s="20">
        <v>0</v>
      </c>
      <c r="M7" s="21">
        <v>5.4</v>
      </c>
      <c r="N7" s="22">
        <f>SUM(B7:M7)</f>
        <v>997.4000000000001</v>
      </c>
      <c r="O7" s="23">
        <v>62</v>
      </c>
      <c r="P7" s="17">
        <v>1007.7</v>
      </c>
    </row>
    <row r="8" spans="1:16" ht="18" customHeight="1">
      <c r="A8" s="18">
        <v>23321</v>
      </c>
      <c r="B8" s="19">
        <v>34</v>
      </c>
      <c r="C8" s="20">
        <v>11.5</v>
      </c>
      <c r="D8" s="20">
        <v>181.3</v>
      </c>
      <c r="E8" s="20">
        <v>105.2</v>
      </c>
      <c r="F8" s="20">
        <v>224.7</v>
      </c>
      <c r="G8" s="20">
        <v>128.8</v>
      </c>
      <c r="H8" s="20">
        <v>219.9</v>
      </c>
      <c r="I8" s="20">
        <v>134.1</v>
      </c>
      <c r="J8" s="20">
        <v>0</v>
      </c>
      <c r="K8" s="20">
        <v>0</v>
      </c>
      <c r="L8" s="20">
        <v>0</v>
      </c>
      <c r="M8" s="21">
        <v>0</v>
      </c>
      <c r="N8" s="22">
        <f t="shared" si="0"/>
        <v>1039.5</v>
      </c>
      <c r="O8" s="23">
        <v>69</v>
      </c>
      <c r="P8" s="17">
        <v>1007.7</v>
      </c>
    </row>
    <row r="9" spans="1:16" ht="18" customHeight="1">
      <c r="A9" s="18">
        <v>23687</v>
      </c>
      <c r="B9" s="19">
        <v>17.5</v>
      </c>
      <c r="C9" s="20">
        <v>182.6</v>
      </c>
      <c r="D9" s="20">
        <v>91.3</v>
      </c>
      <c r="E9" s="20">
        <v>299.7</v>
      </c>
      <c r="F9" s="20">
        <v>154.3</v>
      </c>
      <c r="G9" s="20">
        <v>286.9</v>
      </c>
      <c r="H9" s="20">
        <v>142.3</v>
      </c>
      <c r="I9" s="20">
        <v>81.7</v>
      </c>
      <c r="J9" s="20">
        <v>2.2</v>
      </c>
      <c r="K9" s="20">
        <v>0</v>
      </c>
      <c r="L9" s="20">
        <v>24.6</v>
      </c>
      <c r="M9" s="21">
        <v>49.7</v>
      </c>
      <c r="N9" s="22">
        <f t="shared" si="0"/>
        <v>1332.7999999999997</v>
      </c>
      <c r="O9" s="23">
        <v>80</v>
      </c>
      <c r="P9" s="17">
        <v>1007.7</v>
      </c>
    </row>
    <row r="10" spans="1:16" ht="18" customHeight="1">
      <c r="A10" s="18">
        <v>24052</v>
      </c>
      <c r="B10" s="19">
        <v>0</v>
      </c>
      <c r="C10" s="20">
        <v>52.4</v>
      </c>
      <c r="D10" s="20">
        <v>121.9</v>
      </c>
      <c r="E10" s="20">
        <v>70</v>
      </c>
      <c r="F10" s="20">
        <v>283.9</v>
      </c>
      <c r="G10" s="20">
        <v>116.8</v>
      </c>
      <c r="H10" s="20">
        <v>189.9</v>
      </c>
      <c r="I10" s="20">
        <v>75.9</v>
      </c>
      <c r="J10" s="20">
        <v>9.5</v>
      </c>
      <c r="K10" s="20">
        <v>0</v>
      </c>
      <c r="L10" s="20">
        <v>0</v>
      </c>
      <c r="M10" s="21">
        <v>0</v>
      </c>
      <c r="N10" s="22">
        <f t="shared" si="0"/>
        <v>920.3</v>
      </c>
      <c r="O10" s="23">
        <v>69</v>
      </c>
      <c r="P10" s="17">
        <v>1007.7</v>
      </c>
    </row>
    <row r="11" spans="1:16" ht="18" customHeight="1">
      <c r="A11" s="18">
        <v>24417</v>
      </c>
      <c r="B11" s="19">
        <v>10.2</v>
      </c>
      <c r="C11" s="20">
        <v>189.9</v>
      </c>
      <c r="D11" s="20">
        <v>29.1</v>
      </c>
      <c r="E11" s="20">
        <v>175.9</v>
      </c>
      <c r="F11" s="20">
        <v>235.5</v>
      </c>
      <c r="G11" s="20">
        <v>175.9</v>
      </c>
      <c r="H11" s="20">
        <v>180.2</v>
      </c>
      <c r="I11" s="20">
        <v>14.2</v>
      </c>
      <c r="J11" s="20">
        <v>0</v>
      </c>
      <c r="K11" s="20">
        <v>0</v>
      </c>
      <c r="L11" s="20">
        <v>0</v>
      </c>
      <c r="M11" s="21">
        <v>0.3</v>
      </c>
      <c r="N11" s="22">
        <f t="shared" si="0"/>
        <v>1011.2</v>
      </c>
      <c r="O11" s="23">
        <v>78</v>
      </c>
      <c r="P11" s="17">
        <v>1007.7</v>
      </c>
    </row>
    <row r="12" spans="1:16" ht="18" customHeight="1">
      <c r="A12" s="18">
        <v>24782</v>
      </c>
      <c r="B12" s="19">
        <v>65.8</v>
      </c>
      <c r="C12" s="20">
        <v>227.7</v>
      </c>
      <c r="D12" s="20">
        <v>152.1</v>
      </c>
      <c r="E12" s="20">
        <v>238.2</v>
      </c>
      <c r="F12" s="20">
        <v>144.5</v>
      </c>
      <c r="G12" s="20">
        <v>363.4</v>
      </c>
      <c r="H12" s="20">
        <v>33.8</v>
      </c>
      <c r="I12" s="20">
        <v>38.1</v>
      </c>
      <c r="J12" s="20">
        <v>0</v>
      </c>
      <c r="K12" s="20">
        <v>11.8</v>
      </c>
      <c r="L12" s="20">
        <v>0</v>
      </c>
      <c r="M12" s="21">
        <v>5.8</v>
      </c>
      <c r="N12" s="22">
        <f t="shared" si="0"/>
        <v>1281.1999999999996</v>
      </c>
      <c r="O12" s="23">
        <v>87</v>
      </c>
      <c r="P12" s="17">
        <v>1007.7</v>
      </c>
    </row>
    <row r="13" spans="1:16" ht="18" customHeight="1">
      <c r="A13" s="18">
        <v>25148</v>
      </c>
      <c r="B13" s="19">
        <v>215</v>
      </c>
      <c r="C13" s="20">
        <v>118.1</v>
      </c>
      <c r="D13" s="20">
        <v>262.1</v>
      </c>
      <c r="E13" s="20">
        <v>67.5</v>
      </c>
      <c r="F13" s="20">
        <v>96.1</v>
      </c>
      <c r="G13" s="20">
        <v>99.7</v>
      </c>
      <c r="H13" s="20">
        <v>66.9</v>
      </c>
      <c r="I13" s="20">
        <v>2.7</v>
      </c>
      <c r="J13" s="20">
        <v>0</v>
      </c>
      <c r="K13" s="20">
        <v>0</v>
      </c>
      <c r="L13" s="20">
        <v>0</v>
      </c>
      <c r="M13" s="21">
        <v>0</v>
      </c>
      <c r="N13" s="22">
        <f t="shared" si="0"/>
        <v>928.1000000000001</v>
      </c>
      <c r="O13" s="23">
        <v>85</v>
      </c>
      <c r="P13" s="17">
        <v>1007.7</v>
      </c>
    </row>
    <row r="14" spans="1:16" ht="18" customHeight="1">
      <c r="A14" s="18">
        <v>25513</v>
      </c>
      <c r="B14" s="19">
        <v>0</v>
      </c>
      <c r="C14" s="20">
        <v>276</v>
      </c>
      <c r="D14" s="20">
        <v>59.2</v>
      </c>
      <c r="E14" s="20">
        <v>95.9</v>
      </c>
      <c r="F14" s="20">
        <v>263.2</v>
      </c>
      <c r="G14" s="20">
        <v>94.3</v>
      </c>
      <c r="H14" s="20">
        <v>44.5</v>
      </c>
      <c r="I14" s="20">
        <v>6.5</v>
      </c>
      <c r="J14" s="20">
        <v>6.7</v>
      </c>
      <c r="K14" s="20">
        <v>0</v>
      </c>
      <c r="L14" s="20">
        <v>0</v>
      </c>
      <c r="M14" s="21">
        <v>35.8</v>
      </c>
      <c r="N14" s="22">
        <f t="shared" si="0"/>
        <v>882.0999999999999</v>
      </c>
      <c r="O14" s="23">
        <v>79</v>
      </c>
      <c r="P14" s="17">
        <v>1007.7</v>
      </c>
    </row>
    <row r="15" spans="1:16" ht="18" customHeight="1">
      <c r="A15" s="18">
        <v>25878</v>
      </c>
      <c r="B15" s="19">
        <v>91.1</v>
      </c>
      <c r="C15" s="20">
        <v>238.8</v>
      </c>
      <c r="D15" s="20">
        <v>212.7</v>
      </c>
      <c r="E15" s="20">
        <v>178.4</v>
      </c>
      <c r="F15" s="20">
        <v>334.9</v>
      </c>
      <c r="G15" s="20">
        <v>338.9</v>
      </c>
      <c r="H15" s="20">
        <v>46.4</v>
      </c>
      <c r="I15" s="20">
        <v>12.5</v>
      </c>
      <c r="J15" s="20">
        <v>17.5</v>
      </c>
      <c r="K15" s="20">
        <v>0</v>
      </c>
      <c r="L15" s="20">
        <v>0</v>
      </c>
      <c r="M15" s="21">
        <v>0</v>
      </c>
      <c r="N15" s="22">
        <f t="shared" si="0"/>
        <v>1471.1999999999998</v>
      </c>
      <c r="O15" s="23">
        <v>92</v>
      </c>
      <c r="P15" s="17">
        <v>1007.7</v>
      </c>
    </row>
    <row r="16" spans="1:16" ht="18" customHeight="1">
      <c r="A16" s="18">
        <v>26243</v>
      </c>
      <c r="B16" s="19">
        <v>114.8</v>
      </c>
      <c r="C16" s="20">
        <v>225.1</v>
      </c>
      <c r="D16" s="20">
        <v>110.3</v>
      </c>
      <c r="E16" s="20">
        <v>287.5</v>
      </c>
      <c r="F16" s="20">
        <v>276.8</v>
      </c>
      <c r="G16" s="20">
        <v>113.4</v>
      </c>
      <c r="H16" s="20">
        <v>88.2</v>
      </c>
      <c r="I16" s="20">
        <v>1</v>
      </c>
      <c r="J16" s="20">
        <v>0</v>
      </c>
      <c r="K16" s="20">
        <v>0</v>
      </c>
      <c r="L16" s="20">
        <v>0</v>
      </c>
      <c r="M16" s="21">
        <v>0</v>
      </c>
      <c r="N16" s="22">
        <f t="shared" si="0"/>
        <v>1217.1000000000001</v>
      </c>
      <c r="O16" s="23">
        <v>61</v>
      </c>
      <c r="P16" s="17">
        <v>1007.7</v>
      </c>
    </row>
    <row r="17" spans="1:16" ht="18" customHeight="1">
      <c r="A17" s="18">
        <v>26609</v>
      </c>
      <c r="B17" s="19">
        <v>124</v>
      </c>
      <c r="C17" s="20">
        <v>63.7</v>
      </c>
      <c r="D17" s="20">
        <v>86.9</v>
      </c>
      <c r="E17" s="20">
        <v>70.3</v>
      </c>
      <c r="F17" s="20">
        <v>121.3</v>
      </c>
      <c r="G17" s="20">
        <v>265.9</v>
      </c>
      <c r="H17" s="20">
        <v>65.9</v>
      </c>
      <c r="I17" s="20">
        <v>137.6</v>
      </c>
      <c r="J17" s="20">
        <v>0</v>
      </c>
      <c r="K17" s="20">
        <v>0</v>
      </c>
      <c r="L17" s="20">
        <v>0</v>
      </c>
      <c r="M17" s="21">
        <v>0</v>
      </c>
      <c r="N17" s="22">
        <f t="shared" si="0"/>
        <v>935.6</v>
      </c>
      <c r="O17" s="23">
        <v>66</v>
      </c>
      <c r="P17" s="17">
        <v>1007.7</v>
      </c>
    </row>
    <row r="18" spans="1:16" ht="18" customHeight="1">
      <c r="A18" s="18">
        <v>26974</v>
      </c>
      <c r="B18" s="19">
        <v>0.1</v>
      </c>
      <c r="C18" s="20">
        <v>169.2</v>
      </c>
      <c r="D18" s="20">
        <v>165.7</v>
      </c>
      <c r="E18" s="20">
        <v>121.4</v>
      </c>
      <c r="F18" s="20">
        <v>269.8</v>
      </c>
      <c r="G18" s="20">
        <v>344</v>
      </c>
      <c r="H18" s="20">
        <v>32.9</v>
      </c>
      <c r="I18" s="20">
        <v>4.2</v>
      </c>
      <c r="J18" s="20">
        <v>0</v>
      </c>
      <c r="K18" s="20">
        <v>0</v>
      </c>
      <c r="L18" s="20">
        <v>0</v>
      </c>
      <c r="M18" s="21">
        <v>0</v>
      </c>
      <c r="N18" s="22">
        <v>1107.3</v>
      </c>
      <c r="O18" s="23">
        <v>61</v>
      </c>
      <c r="P18" s="17">
        <v>1007.7</v>
      </c>
    </row>
    <row r="19" spans="1:16" ht="18" customHeight="1">
      <c r="A19" s="18">
        <v>27339</v>
      </c>
      <c r="B19" s="19">
        <v>79.4</v>
      </c>
      <c r="C19" s="20">
        <v>124.7</v>
      </c>
      <c r="D19" s="20">
        <v>136.7</v>
      </c>
      <c r="E19" s="20">
        <v>271.2</v>
      </c>
      <c r="F19" s="20">
        <v>131.9</v>
      </c>
      <c r="G19" s="20">
        <v>309.7</v>
      </c>
      <c r="H19" s="20">
        <v>167.5</v>
      </c>
      <c r="I19" s="20">
        <v>35.6</v>
      </c>
      <c r="J19" s="20">
        <v>0</v>
      </c>
      <c r="K19" s="20">
        <v>73.6</v>
      </c>
      <c r="L19" s="20">
        <v>0</v>
      </c>
      <c r="M19" s="21">
        <v>0</v>
      </c>
      <c r="N19" s="22">
        <f t="shared" si="0"/>
        <v>1330.2999999999997</v>
      </c>
      <c r="O19" s="23">
        <v>79</v>
      </c>
      <c r="P19" s="17">
        <v>1007.7</v>
      </c>
    </row>
    <row r="20" spans="1:16" ht="18" customHeight="1">
      <c r="A20" s="18">
        <v>27704</v>
      </c>
      <c r="B20" s="19">
        <v>0</v>
      </c>
      <c r="C20" s="20">
        <v>113.3</v>
      </c>
      <c r="D20" s="20">
        <v>211.2</v>
      </c>
      <c r="E20" s="20">
        <v>213.6</v>
      </c>
      <c r="F20" s="20">
        <v>420.4</v>
      </c>
      <c r="G20" s="20">
        <v>186.8</v>
      </c>
      <c r="H20" s="20">
        <v>149.6</v>
      </c>
      <c r="I20" s="20">
        <v>17.9</v>
      </c>
      <c r="J20" s="20">
        <v>32.3</v>
      </c>
      <c r="K20" s="20">
        <v>0</v>
      </c>
      <c r="L20" s="20">
        <v>3.5</v>
      </c>
      <c r="M20" s="21">
        <v>4.5</v>
      </c>
      <c r="N20" s="22">
        <f t="shared" si="0"/>
        <v>1353.1</v>
      </c>
      <c r="O20" s="23">
        <v>96</v>
      </c>
      <c r="P20" s="17">
        <v>1007.7</v>
      </c>
    </row>
    <row r="21" spans="1:16" ht="18" customHeight="1">
      <c r="A21" s="18">
        <v>28070</v>
      </c>
      <c r="B21" s="19">
        <v>13.2</v>
      </c>
      <c r="C21" s="20">
        <v>81.6</v>
      </c>
      <c r="D21" s="20">
        <v>40.7</v>
      </c>
      <c r="E21" s="20">
        <v>10.4</v>
      </c>
      <c r="F21" s="20">
        <v>133</v>
      </c>
      <c r="G21" s="20">
        <v>291.6</v>
      </c>
      <c r="H21" s="20">
        <v>183.7</v>
      </c>
      <c r="I21" s="20">
        <v>11.3</v>
      </c>
      <c r="J21" s="20">
        <v>0</v>
      </c>
      <c r="K21" s="20">
        <v>66.4</v>
      </c>
      <c r="L21" s="20">
        <v>2.1</v>
      </c>
      <c r="M21" s="21">
        <v>0</v>
      </c>
      <c r="N21" s="22">
        <f t="shared" si="0"/>
        <v>834</v>
      </c>
      <c r="O21" s="23">
        <v>72</v>
      </c>
      <c r="P21" s="17">
        <v>1007.7</v>
      </c>
    </row>
    <row r="22" spans="1:16" ht="18" customHeight="1">
      <c r="A22" s="18">
        <v>28435</v>
      </c>
      <c r="B22" s="19">
        <v>127.1</v>
      </c>
      <c r="C22" s="20">
        <v>164.4</v>
      </c>
      <c r="D22" s="20">
        <v>35.5</v>
      </c>
      <c r="E22" s="20">
        <v>116.6</v>
      </c>
      <c r="F22" s="20">
        <v>161.5</v>
      </c>
      <c r="G22" s="20">
        <v>215.3</v>
      </c>
      <c r="H22" s="20">
        <v>190.2</v>
      </c>
      <c r="I22" s="20">
        <v>0</v>
      </c>
      <c r="J22" s="20">
        <v>39.9</v>
      </c>
      <c r="K22" s="20">
        <v>16.4</v>
      </c>
      <c r="L22" s="20">
        <v>39.7</v>
      </c>
      <c r="M22" s="21">
        <v>0</v>
      </c>
      <c r="N22" s="22">
        <f t="shared" si="0"/>
        <v>1106.6000000000004</v>
      </c>
      <c r="O22" s="23">
        <v>79</v>
      </c>
      <c r="P22" s="17">
        <v>1007.7</v>
      </c>
    </row>
    <row r="23" spans="1:16" ht="18" customHeight="1">
      <c r="A23" s="18">
        <v>28800</v>
      </c>
      <c r="B23" s="19">
        <v>0</v>
      </c>
      <c r="C23" s="20">
        <v>141.7</v>
      </c>
      <c r="D23" s="20">
        <v>146.5</v>
      </c>
      <c r="E23" s="20">
        <v>213.1</v>
      </c>
      <c r="F23" s="20">
        <v>142.2</v>
      </c>
      <c r="G23" s="20">
        <v>204.7</v>
      </c>
      <c r="H23" s="20">
        <v>61.3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2">
        <f t="shared" si="0"/>
        <v>909.5</v>
      </c>
      <c r="O23" s="23">
        <v>37</v>
      </c>
      <c r="P23" s="17">
        <v>1007.7</v>
      </c>
    </row>
    <row r="24" spans="1:16" ht="18" customHeight="1">
      <c r="A24" s="18">
        <v>29165</v>
      </c>
      <c r="B24" s="19">
        <v>0</v>
      </c>
      <c r="C24" s="20">
        <v>146.3</v>
      </c>
      <c r="D24" s="20">
        <v>163.9</v>
      </c>
      <c r="E24" s="20">
        <v>41.8</v>
      </c>
      <c r="F24" s="20">
        <v>141.3</v>
      </c>
      <c r="G24" s="20">
        <v>94.8</v>
      </c>
      <c r="H24" s="20">
        <v>20.6</v>
      </c>
      <c r="I24" s="20">
        <v>0</v>
      </c>
      <c r="J24" s="20">
        <v>0</v>
      </c>
      <c r="K24" s="20">
        <v>0</v>
      </c>
      <c r="L24" s="20">
        <v>0</v>
      </c>
      <c r="M24" s="21">
        <v>10.3</v>
      </c>
      <c r="N24" s="22">
        <f t="shared" si="0"/>
        <v>619</v>
      </c>
      <c r="O24" s="23">
        <v>30</v>
      </c>
      <c r="P24" s="17">
        <v>1007.7</v>
      </c>
    </row>
    <row r="25" spans="1:16" ht="18" customHeight="1">
      <c r="A25" s="18">
        <v>29531</v>
      </c>
      <c r="B25" s="19">
        <v>51.1</v>
      </c>
      <c r="C25" s="20">
        <v>110.1</v>
      </c>
      <c r="D25" s="20">
        <v>154.5</v>
      </c>
      <c r="E25" s="20">
        <v>218.9</v>
      </c>
      <c r="F25" s="20">
        <v>84.9</v>
      </c>
      <c r="G25" s="20">
        <v>81.4</v>
      </c>
      <c r="H25" s="20">
        <v>51</v>
      </c>
      <c r="I25" s="20">
        <v>20.5</v>
      </c>
      <c r="J25" s="20">
        <v>16.4</v>
      </c>
      <c r="K25" s="20">
        <v>0</v>
      </c>
      <c r="L25" s="20">
        <v>0</v>
      </c>
      <c r="M25" s="21">
        <v>0</v>
      </c>
      <c r="N25" s="22">
        <f t="shared" si="0"/>
        <v>788.8</v>
      </c>
      <c r="O25" s="23">
        <v>53</v>
      </c>
      <c r="P25" s="17">
        <v>1007.7</v>
      </c>
    </row>
    <row r="26" spans="1:16" ht="18" customHeight="1">
      <c r="A26" s="18">
        <v>29896</v>
      </c>
      <c r="B26" s="19">
        <v>83.4</v>
      </c>
      <c r="C26" s="20">
        <v>172.2</v>
      </c>
      <c r="D26" s="20">
        <v>236.7</v>
      </c>
      <c r="E26" s="20">
        <v>250.3</v>
      </c>
      <c r="F26" s="20">
        <v>124.5</v>
      </c>
      <c r="G26" s="20">
        <v>96.3</v>
      </c>
      <c r="H26" s="20">
        <v>78.3</v>
      </c>
      <c r="I26" s="20">
        <v>31.7</v>
      </c>
      <c r="J26" s="20">
        <v>0.7</v>
      </c>
      <c r="K26" s="20">
        <v>0</v>
      </c>
      <c r="L26" s="20">
        <v>0</v>
      </c>
      <c r="M26" s="21">
        <v>0</v>
      </c>
      <c r="N26" s="22">
        <f t="shared" si="0"/>
        <v>1074.1</v>
      </c>
      <c r="O26" s="23">
        <v>66</v>
      </c>
      <c r="P26" s="17">
        <v>1007.7</v>
      </c>
    </row>
    <row r="27" spans="1:16" ht="18" customHeight="1">
      <c r="A27" s="18">
        <v>30261</v>
      </c>
      <c r="B27" s="19">
        <v>10.6</v>
      </c>
      <c r="C27" s="20">
        <v>122</v>
      </c>
      <c r="D27" s="20">
        <v>137.8</v>
      </c>
      <c r="E27" s="20">
        <v>53.7</v>
      </c>
      <c r="F27" s="20">
        <v>45.3</v>
      </c>
      <c r="G27" s="20">
        <v>407.1</v>
      </c>
      <c r="H27" s="20">
        <v>83.9</v>
      </c>
      <c r="I27" s="20">
        <v>0</v>
      </c>
      <c r="J27" s="20">
        <v>0</v>
      </c>
      <c r="K27" s="20">
        <v>0</v>
      </c>
      <c r="L27" s="20">
        <v>0</v>
      </c>
      <c r="M27" s="21">
        <v>0</v>
      </c>
      <c r="N27" s="22">
        <f t="shared" si="0"/>
        <v>860.4</v>
      </c>
      <c r="O27" s="23">
        <v>66</v>
      </c>
      <c r="P27" s="17">
        <v>1007.7</v>
      </c>
    </row>
    <row r="28" spans="1:16" ht="18" customHeight="1">
      <c r="A28" s="18">
        <v>30626</v>
      </c>
      <c r="B28" s="19">
        <v>0</v>
      </c>
      <c r="C28" s="20">
        <v>83.5</v>
      </c>
      <c r="D28" s="24" t="s">
        <v>15</v>
      </c>
      <c r="E28" s="20">
        <v>76.5</v>
      </c>
      <c r="F28" s="20">
        <v>155.3</v>
      </c>
      <c r="G28" s="20">
        <v>136.8</v>
      </c>
      <c r="H28" s="20">
        <v>130.5</v>
      </c>
      <c r="I28" s="20">
        <v>32.7</v>
      </c>
      <c r="J28" s="20">
        <v>0</v>
      </c>
      <c r="K28" s="20">
        <v>0</v>
      </c>
      <c r="L28" s="20">
        <v>14.2</v>
      </c>
      <c r="M28" s="21">
        <v>0</v>
      </c>
      <c r="N28" s="22">
        <f t="shared" si="0"/>
        <v>629.5000000000001</v>
      </c>
      <c r="O28" s="23">
        <v>48</v>
      </c>
      <c r="P28" s="17">
        <v>1007.7</v>
      </c>
    </row>
    <row r="29" spans="1:16" ht="18" customHeight="1">
      <c r="A29" s="18">
        <v>30992</v>
      </c>
      <c r="B29" s="19">
        <v>22.6</v>
      </c>
      <c r="C29" s="20">
        <v>145.3</v>
      </c>
      <c r="D29" s="20">
        <v>111.9</v>
      </c>
      <c r="E29" s="20">
        <v>74.3</v>
      </c>
      <c r="F29" s="20">
        <v>34.8</v>
      </c>
      <c r="G29" s="20">
        <v>87.1</v>
      </c>
      <c r="H29" s="20">
        <v>43.6</v>
      </c>
      <c r="I29" s="20">
        <v>0</v>
      </c>
      <c r="J29" s="20">
        <v>0</v>
      </c>
      <c r="K29" s="20">
        <v>0</v>
      </c>
      <c r="L29" s="20">
        <v>0</v>
      </c>
      <c r="M29" s="21">
        <v>0</v>
      </c>
      <c r="N29" s="22">
        <f t="shared" si="0"/>
        <v>519.6</v>
      </c>
      <c r="O29" s="23">
        <v>58</v>
      </c>
      <c r="P29" s="17">
        <v>1007.7</v>
      </c>
    </row>
    <row r="30" spans="1:16" ht="18" customHeight="1">
      <c r="A30" s="18">
        <v>31357</v>
      </c>
      <c r="B30" s="19">
        <v>50.4</v>
      </c>
      <c r="C30" s="20">
        <v>136.6</v>
      </c>
      <c r="D30" s="20">
        <v>54.3</v>
      </c>
      <c r="E30" s="20">
        <v>119.4</v>
      </c>
      <c r="F30" s="20">
        <v>35.1</v>
      </c>
      <c r="G30" s="20">
        <v>124.4</v>
      </c>
      <c r="H30" s="20">
        <v>55.3</v>
      </c>
      <c r="I30" s="20">
        <v>89.5</v>
      </c>
      <c r="J30" s="20">
        <v>0</v>
      </c>
      <c r="K30" s="20">
        <v>0</v>
      </c>
      <c r="L30" s="20">
        <v>0</v>
      </c>
      <c r="M30" s="21">
        <v>0</v>
      </c>
      <c r="N30" s="22">
        <f t="shared" si="0"/>
        <v>665</v>
      </c>
      <c r="O30" s="23">
        <v>61</v>
      </c>
      <c r="P30" s="17">
        <v>1007.7</v>
      </c>
    </row>
    <row r="31" spans="1:16" ht="18" customHeight="1">
      <c r="A31" s="18">
        <v>31722</v>
      </c>
      <c r="B31" s="19">
        <v>0</v>
      </c>
      <c r="C31" s="20">
        <v>58.5</v>
      </c>
      <c r="D31" s="20">
        <v>121</v>
      </c>
      <c r="E31" s="20">
        <v>61.5</v>
      </c>
      <c r="F31" s="20">
        <v>113.2</v>
      </c>
      <c r="G31" s="20">
        <v>173.7</v>
      </c>
      <c r="H31" s="20">
        <v>64</v>
      </c>
      <c r="I31" s="20">
        <v>12</v>
      </c>
      <c r="J31" s="20">
        <v>0</v>
      </c>
      <c r="K31" s="20">
        <v>0</v>
      </c>
      <c r="L31" s="20">
        <v>0</v>
      </c>
      <c r="M31" s="21">
        <v>0</v>
      </c>
      <c r="N31" s="22">
        <f t="shared" si="0"/>
        <v>603.9</v>
      </c>
      <c r="O31" s="23">
        <v>43</v>
      </c>
      <c r="P31" s="17">
        <v>1007.7</v>
      </c>
    </row>
    <row r="32" spans="1:16" ht="18" customHeight="1">
      <c r="A32" s="18">
        <v>32087</v>
      </c>
      <c r="B32" s="19">
        <v>1.8</v>
      </c>
      <c r="C32" s="20">
        <v>26</v>
      </c>
      <c r="D32" s="20">
        <v>121.5</v>
      </c>
      <c r="E32" s="20">
        <v>1.8</v>
      </c>
      <c r="F32" s="20">
        <v>278.5</v>
      </c>
      <c r="G32" s="20">
        <v>261</v>
      </c>
      <c r="H32" s="20">
        <v>75.1</v>
      </c>
      <c r="I32" s="20">
        <v>90.9</v>
      </c>
      <c r="J32" s="20">
        <v>0</v>
      </c>
      <c r="K32" s="20">
        <v>0</v>
      </c>
      <c r="L32" s="20">
        <v>0</v>
      </c>
      <c r="M32" s="21">
        <v>0</v>
      </c>
      <c r="N32" s="22">
        <v>856.6</v>
      </c>
      <c r="O32" s="23">
        <v>52</v>
      </c>
      <c r="P32" s="17">
        <v>1007.7</v>
      </c>
    </row>
    <row r="33" spans="1:16" ht="18" customHeight="1">
      <c r="A33" s="18">
        <v>32453</v>
      </c>
      <c r="B33" s="19">
        <v>50.7</v>
      </c>
      <c r="C33" s="20">
        <v>119.9</v>
      </c>
      <c r="D33" s="20">
        <v>150.5</v>
      </c>
      <c r="E33" s="20">
        <v>118.1</v>
      </c>
      <c r="F33" s="20">
        <v>98.3</v>
      </c>
      <c r="G33" s="20">
        <v>98.9</v>
      </c>
      <c r="H33" s="20">
        <v>47.7</v>
      </c>
      <c r="I33" s="20">
        <v>60.5</v>
      </c>
      <c r="J33" s="20">
        <v>0</v>
      </c>
      <c r="K33" s="20">
        <v>0</v>
      </c>
      <c r="L33" s="20">
        <v>0</v>
      </c>
      <c r="M33" s="21">
        <v>0</v>
      </c>
      <c r="N33" s="22">
        <f t="shared" si="0"/>
        <v>744.6</v>
      </c>
      <c r="O33" s="23">
        <v>53</v>
      </c>
      <c r="P33" s="17">
        <v>1007.7</v>
      </c>
    </row>
    <row r="34" spans="1:16" ht="18" customHeight="1">
      <c r="A34" s="18">
        <v>32818</v>
      </c>
      <c r="B34" s="19">
        <v>0</v>
      </c>
      <c r="C34" s="20">
        <v>178.1</v>
      </c>
      <c r="D34" s="20">
        <v>124.4</v>
      </c>
      <c r="E34" s="20">
        <v>239.5</v>
      </c>
      <c r="F34" s="20">
        <v>162.5</v>
      </c>
      <c r="G34" s="20">
        <v>179.9</v>
      </c>
      <c r="H34" s="20">
        <v>98.3</v>
      </c>
      <c r="I34" s="20">
        <v>0</v>
      </c>
      <c r="J34" s="20">
        <v>0</v>
      </c>
      <c r="K34" s="20">
        <v>0</v>
      </c>
      <c r="L34" s="20">
        <v>0</v>
      </c>
      <c r="M34" s="21">
        <v>0</v>
      </c>
      <c r="N34" s="22">
        <f t="shared" si="0"/>
        <v>982.6999999999999</v>
      </c>
      <c r="O34" s="23">
        <v>55</v>
      </c>
      <c r="P34" s="17">
        <v>1007.7</v>
      </c>
    </row>
    <row r="35" spans="1:16" ht="18" customHeight="1">
      <c r="A35" s="18">
        <v>33183</v>
      </c>
      <c r="B35" s="19">
        <v>105.4</v>
      </c>
      <c r="C35" s="20">
        <v>351.1</v>
      </c>
      <c r="D35" s="20">
        <v>89.8</v>
      </c>
      <c r="E35" s="20">
        <v>90.1</v>
      </c>
      <c r="F35" s="20">
        <v>151.4</v>
      </c>
      <c r="G35" s="20">
        <v>140</v>
      </c>
      <c r="H35" s="24" t="s">
        <v>15</v>
      </c>
      <c r="I35" s="20">
        <v>0</v>
      </c>
      <c r="J35" s="20">
        <v>0</v>
      </c>
      <c r="K35" s="20">
        <v>0</v>
      </c>
      <c r="L35" s="20">
        <v>0</v>
      </c>
      <c r="M35" s="21">
        <v>0</v>
      </c>
      <c r="N35" s="22">
        <f t="shared" si="0"/>
        <v>927.8</v>
      </c>
      <c r="O35" s="23">
        <v>61</v>
      </c>
      <c r="P35" s="17">
        <v>1007.7</v>
      </c>
    </row>
    <row r="36" spans="1:16" ht="18" customHeight="1">
      <c r="A36" s="18">
        <v>33548</v>
      </c>
      <c r="B36" s="25" t="s">
        <v>15</v>
      </c>
      <c r="C36" s="26" t="s">
        <v>15</v>
      </c>
      <c r="D36" s="26" t="s">
        <v>15</v>
      </c>
      <c r="E36" s="26" t="s">
        <v>15</v>
      </c>
      <c r="F36" s="27">
        <v>359.2</v>
      </c>
      <c r="G36" s="24" t="s">
        <v>15</v>
      </c>
      <c r="H36" s="24" t="s">
        <v>15</v>
      </c>
      <c r="I36" s="24" t="s">
        <v>15</v>
      </c>
      <c r="J36" s="24" t="s">
        <v>15</v>
      </c>
      <c r="K36" s="24" t="s">
        <v>15</v>
      </c>
      <c r="L36" s="24" t="s">
        <v>15</v>
      </c>
      <c r="M36" s="28" t="s">
        <v>15</v>
      </c>
      <c r="N36" s="29" t="s">
        <v>15</v>
      </c>
      <c r="O36" s="30" t="s">
        <v>15</v>
      </c>
      <c r="P36" s="17">
        <v>1007.7</v>
      </c>
    </row>
    <row r="37" spans="1:16" ht="18" customHeight="1">
      <c r="A37" s="18">
        <v>36105</v>
      </c>
      <c r="B37" s="31" t="s">
        <v>15</v>
      </c>
      <c r="C37" s="24" t="s">
        <v>15</v>
      </c>
      <c r="D37" s="24" t="s">
        <v>15</v>
      </c>
      <c r="E37" s="24" t="s">
        <v>15</v>
      </c>
      <c r="F37" s="24" t="s">
        <v>15</v>
      </c>
      <c r="G37" s="24" t="s">
        <v>15</v>
      </c>
      <c r="H37" s="24" t="s">
        <v>15</v>
      </c>
      <c r="I37" s="24" t="s">
        <v>15</v>
      </c>
      <c r="J37" s="24" t="s">
        <v>15</v>
      </c>
      <c r="K37" s="24" t="s">
        <v>15</v>
      </c>
      <c r="L37" s="24" t="s">
        <v>15</v>
      </c>
      <c r="M37" s="28" t="s">
        <v>15</v>
      </c>
      <c r="N37" s="29" t="s">
        <v>15</v>
      </c>
      <c r="O37" s="30" t="s">
        <v>15</v>
      </c>
      <c r="P37" s="17">
        <v>1007.7</v>
      </c>
    </row>
    <row r="38" spans="1:16" ht="18" customHeight="1">
      <c r="A38" s="18">
        <v>36470</v>
      </c>
      <c r="B38" s="31" t="s">
        <v>15</v>
      </c>
      <c r="C38" s="24" t="s">
        <v>15</v>
      </c>
      <c r="D38" s="20">
        <v>98.3</v>
      </c>
      <c r="E38" s="20">
        <v>156.9</v>
      </c>
      <c r="F38" s="20">
        <v>172.4</v>
      </c>
      <c r="G38" s="20">
        <v>169.7</v>
      </c>
      <c r="H38" s="20">
        <v>98.8</v>
      </c>
      <c r="I38" s="24" t="s">
        <v>15</v>
      </c>
      <c r="J38" s="20">
        <v>3.5</v>
      </c>
      <c r="K38" s="20">
        <v>0</v>
      </c>
      <c r="L38" s="20">
        <v>6</v>
      </c>
      <c r="M38" s="21">
        <v>18.3</v>
      </c>
      <c r="N38" s="29" t="s">
        <v>15</v>
      </c>
      <c r="O38" s="30" t="s">
        <v>15</v>
      </c>
      <c r="P38" s="17">
        <v>1007.7</v>
      </c>
    </row>
    <row r="39" spans="1:16" ht="18" customHeight="1">
      <c r="A39" s="18">
        <v>36836</v>
      </c>
      <c r="B39" s="19">
        <v>105.3</v>
      </c>
      <c r="C39" s="20">
        <v>118.5</v>
      </c>
      <c r="D39" s="20">
        <v>110.6</v>
      </c>
      <c r="E39" s="20">
        <v>52.2</v>
      </c>
      <c r="F39" s="20">
        <v>78.7</v>
      </c>
      <c r="G39" s="20">
        <v>67.4</v>
      </c>
      <c r="H39" s="20">
        <v>17.6</v>
      </c>
      <c r="I39" s="20">
        <v>0</v>
      </c>
      <c r="J39" s="20">
        <v>0</v>
      </c>
      <c r="K39" s="20">
        <v>2.8</v>
      </c>
      <c r="L39" s="20">
        <v>0</v>
      </c>
      <c r="M39" s="21">
        <v>32.1</v>
      </c>
      <c r="N39" s="22">
        <f t="shared" si="0"/>
        <v>585.1999999999999</v>
      </c>
      <c r="O39" s="23">
        <v>53</v>
      </c>
      <c r="P39" s="17">
        <v>1007.7</v>
      </c>
    </row>
    <row r="40" spans="1:16" ht="18" customHeight="1">
      <c r="A40" s="18">
        <v>37201</v>
      </c>
      <c r="B40" s="31" t="s">
        <v>15</v>
      </c>
      <c r="C40" s="20">
        <v>94.7</v>
      </c>
      <c r="D40" s="20">
        <v>5.2</v>
      </c>
      <c r="E40" s="20">
        <v>130.7</v>
      </c>
      <c r="F40" s="20">
        <v>307.5</v>
      </c>
      <c r="G40" s="20">
        <v>291.9</v>
      </c>
      <c r="H40" s="20">
        <v>166.4</v>
      </c>
      <c r="I40" s="20">
        <v>22.5</v>
      </c>
      <c r="J40" s="20">
        <v>0</v>
      </c>
      <c r="K40" s="20">
        <v>0</v>
      </c>
      <c r="L40" s="20">
        <v>0</v>
      </c>
      <c r="M40" s="21">
        <v>0</v>
      </c>
      <c r="N40" s="22">
        <f t="shared" si="0"/>
        <v>1018.9</v>
      </c>
      <c r="O40" s="23">
        <v>50</v>
      </c>
      <c r="P40" s="17">
        <v>1007.7</v>
      </c>
    </row>
    <row r="41" spans="1:16" ht="18" customHeight="1">
      <c r="A41" s="18">
        <v>37566</v>
      </c>
      <c r="B41" s="31" t="s">
        <v>15</v>
      </c>
      <c r="C41" s="20">
        <v>381.1</v>
      </c>
      <c r="D41" s="20">
        <v>42.5</v>
      </c>
      <c r="E41" s="20">
        <v>76.1</v>
      </c>
      <c r="F41" s="20">
        <v>334.5</v>
      </c>
      <c r="G41" s="20">
        <v>180</v>
      </c>
      <c r="H41" s="20">
        <v>73.5</v>
      </c>
      <c r="I41" s="20">
        <v>231</v>
      </c>
      <c r="J41" s="20">
        <v>64</v>
      </c>
      <c r="K41" s="20">
        <v>6.5</v>
      </c>
      <c r="L41" s="20">
        <v>0</v>
      </c>
      <c r="M41" s="21">
        <v>15.2</v>
      </c>
      <c r="N41" s="22">
        <f t="shared" si="0"/>
        <v>1404.4</v>
      </c>
      <c r="O41" s="23">
        <v>81</v>
      </c>
      <c r="P41" s="17">
        <v>1007.7</v>
      </c>
    </row>
    <row r="42" spans="1:16" ht="18" customHeight="1">
      <c r="A42" s="18">
        <v>37931</v>
      </c>
      <c r="B42" s="19">
        <v>63.6</v>
      </c>
      <c r="C42" s="20">
        <v>79</v>
      </c>
      <c r="D42" s="20">
        <v>88.5</v>
      </c>
      <c r="E42" s="24" t="s">
        <v>15</v>
      </c>
      <c r="F42" s="24" t="s">
        <v>15</v>
      </c>
      <c r="G42" s="24" t="s">
        <v>15</v>
      </c>
      <c r="H42" s="20">
        <v>67.3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  <c r="N42" s="29" t="s">
        <v>15</v>
      </c>
      <c r="O42" s="32" t="s">
        <v>15</v>
      </c>
      <c r="P42" s="17">
        <v>1007.7</v>
      </c>
    </row>
    <row r="43" spans="1:16" ht="18" customHeight="1">
      <c r="A43" s="18">
        <v>38297</v>
      </c>
      <c r="B43" s="19">
        <v>5</v>
      </c>
      <c r="C43" s="20">
        <v>324</v>
      </c>
      <c r="D43" s="20">
        <v>136.8</v>
      </c>
      <c r="E43" s="20">
        <v>123.2</v>
      </c>
      <c r="F43" s="20">
        <v>100.5</v>
      </c>
      <c r="G43" s="20">
        <v>344.6</v>
      </c>
      <c r="H43" s="20">
        <v>17.5</v>
      </c>
      <c r="I43" s="20">
        <v>71</v>
      </c>
      <c r="J43" s="20">
        <v>0</v>
      </c>
      <c r="K43" s="20">
        <v>0</v>
      </c>
      <c r="L43" s="20">
        <v>0</v>
      </c>
      <c r="M43" s="21">
        <v>9.6</v>
      </c>
      <c r="N43" s="22">
        <f t="shared" si="0"/>
        <v>1132.1999999999998</v>
      </c>
      <c r="O43" s="33">
        <v>65</v>
      </c>
      <c r="P43" s="17">
        <v>1007.7</v>
      </c>
    </row>
    <row r="44" spans="1:16" ht="18" customHeight="1">
      <c r="A44" s="18">
        <v>38662</v>
      </c>
      <c r="B44" s="19">
        <v>46.1</v>
      </c>
      <c r="C44" s="20">
        <v>51.3</v>
      </c>
      <c r="D44" s="20">
        <v>242.7</v>
      </c>
      <c r="E44" s="20">
        <v>231</v>
      </c>
      <c r="F44" s="20">
        <v>248.9</v>
      </c>
      <c r="G44" s="20">
        <v>405.4</v>
      </c>
      <c r="H44" s="20">
        <v>145.9</v>
      </c>
      <c r="I44" s="20">
        <v>9.5</v>
      </c>
      <c r="J44" s="24" t="s">
        <v>15</v>
      </c>
      <c r="K44" s="20">
        <v>0</v>
      </c>
      <c r="L44" s="20">
        <v>0</v>
      </c>
      <c r="M44" s="21">
        <v>0</v>
      </c>
      <c r="N44" s="22">
        <v>1380.8</v>
      </c>
      <c r="O44" s="34">
        <v>71</v>
      </c>
      <c r="P44" s="17">
        <v>1007.7</v>
      </c>
    </row>
    <row r="45" spans="1:16" ht="18" customHeight="1">
      <c r="A45" s="18">
        <v>39027</v>
      </c>
      <c r="B45" s="19">
        <v>178.2</v>
      </c>
      <c r="C45" s="20">
        <v>142.5</v>
      </c>
      <c r="D45" s="20">
        <v>124</v>
      </c>
      <c r="E45" s="20">
        <v>245.5</v>
      </c>
      <c r="F45" s="20">
        <v>428.3</v>
      </c>
      <c r="G45" s="20">
        <v>149.1</v>
      </c>
      <c r="H45" s="20">
        <v>104.2</v>
      </c>
      <c r="I45" s="20">
        <v>0</v>
      </c>
      <c r="J45" s="24" t="s">
        <v>15</v>
      </c>
      <c r="K45" s="20">
        <v>0</v>
      </c>
      <c r="L45" s="20">
        <v>0</v>
      </c>
      <c r="M45" s="21">
        <v>0</v>
      </c>
      <c r="N45" s="22">
        <v>1371.8</v>
      </c>
      <c r="O45" s="35">
        <v>54</v>
      </c>
      <c r="P45" s="17">
        <v>1007.7</v>
      </c>
    </row>
    <row r="46" spans="1:16" ht="18" customHeight="1">
      <c r="A46" s="18">
        <v>39392</v>
      </c>
      <c r="B46" s="19">
        <v>37</v>
      </c>
      <c r="C46" s="20">
        <v>359.2</v>
      </c>
      <c r="D46" s="20">
        <v>146</v>
      </c>
      <c r="E46" s="20">
        <v>65.5</v>
      </c>
      <c r="F46" s="24" t="s">
        <v>15</v>
      </c>
      <c r="G46" s="20">
        <v>213.5</v>
      </c>
      <c r="H46" s="20">
        <v>102.5</v>
      </c>
      <c r="I46" s="20">
        <v>38.5</v>
      </c>
      <c r="J46" s="20">
        <v>0</v>
      </c>
      <c r="K46" s="20">
        <v>24</v>
      </c>
      <c r="L46" s="20">
        <v>14.2</v>
      </c>
      <c r="M46" s="21">
        <v>0</v>
      </c>
      <c r="N46" s="22">
        <v>1000.4</v>
      </c>
      <c r="O46" s="35">
        <v>54</v>
      </c>
      <c r="P46" s="17">
        <v>1007.7</v>
      </c>
    </row>
    <row r="47" spans="1:16" ht="18" customHeight="1">
      <c r="A47" s="18">
        <v>39758</v>
      </c>
      <c r="B47" s="19">
        <v>18</v>
      </c>
      <c r="C47" s="20">
        <v>72</v>
      </c>
      <c r="D47" s="20">
        <v>107.5</v>
      </c>
      <c r="E47" s="20">
        <v>69.7</v>
      </c>
      <c r="F47" s="20">
        <v>67.5</v>
      </c>
      <c r="G47" s="20">
        <v>149</v>
      </c>
      <c r="H47" s="24">
        <v>131</v>
      </c>
      <c r="I47" s="24">
        <v>121.1</v>
      </c>
      <c r="J47" s="24">
        <v>13</v>
      </c>
      <c r="K47" s="24">
        <v>0</v>
      </c>
      <c r="L47" s="24">
        <v>0</v>
      </c>
      <c r="M47" s="28">
        <v>28</v>
      </c>
      <c r="N47" s="29">
        <v>776.8</v>
      </c>
      <c r="O47" s="36">
        <v>69</v>
      </c>
      <c r="P47" s="17">
        <v>1007.7</v>
      </c>
    </row>
    <row r="48" spans="1:16" ht="18" customHeight="1">
      <c r="A48" s="18">
        <v>40123</v>
      </c>
      <c r="B48" s="19">
        <v>57</v>
      </c>
      <c r="C48" s="20">
        <v>225</v>
      </c>
      <c r="D48" s="20">
        <v>107</v>
      </c>
      <c r="E48" s="20">
        <v>106.3</v>
      </c>
      <c r="F48" s="20">
        <v>87</v>
      </c>
      <c r="G48" s="20">
        <v>198.5</v>
      </c>
      <c r="H48" s="24">
        <v>112</v>
      </c>
      <c r="I48" s="24">
        <v>0</v>
      </c>
      <c r="J48" s="24">
        <v>0</v>
      </c>
      <c r="K48" s="24">
        <v>0</v>
      </c>
      <c r="L48" s="24">
        <v>0</v>
      </c>
      <c r="M48" s="28">
        <v>68.1</v>
      </c>
      <c r="N48" s="29">
        <v>960.9</v>
      </c>
      <c r="O48" s="36">
        <v>60</v>
      </c>
      <c r="P48" s="17">
        <v>1007.7</v>
      </c>
    </row>
    <row r="49" spans="1:16" ht="18" customHeight="1">
      <c r="A49" s="18">
        <v>40488</v>
      </c>
      <c r="B49" s="19">
        <v>17</v>
      </c>
      <c r="C49" s="20">
        <v>11.5</v>
      </c>
      <c r="D49" s="20">
        <v>92.5</v>
      </c>
      <c r="E49" s="20">
        <v>88</v>
      </c>
      <c r="F49" s="20">
        <v>373.5</v>
      </c>
      <c r="G49" s="20">
        <v>287.8</v>
      </c>
      <c r="H49" s="24">
        <v>163.5</v>
      </c>
      <c r="I49" s="24">
        <v>0</v>
      </c>
      <c r="J49" s="24">
        <v>6</v>
      </c>
      <c r="K49" s="24">
        <v>5</v>
      </c>
      <c r="L49" s="24">
        <v>0</v>
      </c>
      <c r="M49" s="28">
        <v>75</v>
      </c>
      <c r="N49" s="29">
        <v>1119.8</v>
      </c>
      <c r="O49" s="36">
        <v>79</v>
      </c>
      <c r="P49" s="17">
        <v>1007.7</v>
      </c>
    </row>
    <row r="50" spans="1:16" ht="18" customHeight="1">
      <c r="A50" s="18">
        <v>40853</v>
      </c>
      <c r="B50" s="19">
        <v>122</v>
      </c>
      <c r="C50" s="20">
        <v>214.5</v>
      </c>
      <c r="D50" s="20">
        <v>206.5</v>
      </c>
      <c r="E50" s="20">
        <v>275</v>
      </c>
      <c r="F50" s="20">
        <v>366</v>
      </c>
      <c r="G50" s="20">
        <v>289.5</v>
      </c>
      <c r="H50" s="24">
        <v>79</v>
      </c>
      <c r="I50" s="24">
        <v>20</v>
      </c>
      <c r="J50" s="24">
        <v>0</v>
      </c>
      <c r="K50" s="24">
        <v>13</v>
      </c>
      <c r="L50" s="24">
        <v>0</v>
      </c>
      <c r="M50" s="28">
        <v>19</v>
      </c>
      <c r="N50" s="29">
        <v>1604.5</v>
      </c>
      <c r="O50" s="36">
        <v>109</v>
      </c>
      <c r="P50" s="17">
        <v>1007.7</v>
      </c>
    </row>
    <row r="51" spans="1:16" ht="18" customHeight="1">
      <c r="A51" s="18">
        <v>41219</v>
      </c>
      <c r="B51" s="19">
        <v>25</v>
      </c>
      <c r="C51" s="20">
        <v>212</v>
      </c>
      <c r="D51" s="20">
        <v>100.5</v>
      </c>
      <c r="E51" s="20">
        <v>78</v>
      </c>
      <c r="F51" s="20">
        <v>96.3</v>
      </c>
      <c r="G51" s="20">
        <v>194.39999999999998</v>
      </c>
      <c r="H51" s="24">
        <v>37.5</v>
      </c>
      <c r="I51" s="24">
        <v>37</v>
      </c>
      <c r="J51" s="24">
        <v>2</v>
      </c>
      <c r="K51" s="24">
        <v>3.5</v>
      </c>
      <c r="L51" s="24">
        <v>8.5</v>
      </c>
      <c r="M51" s="28">
        <v>17.5</v>
      </c>
      <c r="N51" s="29">
        <v>812.2</v>
      </c>
      <c r="O51" s="36">
        <v>79</v>
      </c>
      <c r="P51" s="17">
        <v>1007.7</v>
      </c>
    </row>
    <row r="52" spans="1:16" ht="18" customHeight="1">
      <c r="A52" s="18">
        <v>41584</v>
      </c>
      <c r="B52" s="19">
        <v>2.2</v>
      </c>
      <c r="C52" s="20">
        <v>23.3</v>
      </c>
      <c r="D52" s="20">
        <v>89.49999999999999</v>
      </c>
      <c r="E52" s="20">
        <v>241.5</v>
      </c>
      <c r="F52" s="20">
        <v>211.2</v>
      </c>
      <c r="G52" s="20">
        <v>163</v>
      </c>
      <c r="H52" s="24">
        <v>168</v>
      </c>
      <c r="I52" s="24">
        <v>69.4</v>
      </c>
      <c r="J52" s="24">
        <v>7.2</v>
      </c>
      <c r="K52" s="24">
        <v>0</v>
      </c>
      <c r="L52" s="24">
        <v>0</v>
      </c>
      <c r="M52" s="28">
        <v>25</v>
      </c>
      <c r="N52" s="29">
        <v>1000.3000000000001</v>
      </c>
      <c r="O52" s="36">
        <v>89</v>
      </c>
      <c r="P52" s="17">
        <v>1007.7</v>
      </c>
    </row>
    <row r="53" spans="1:16" ht="18" customHeight="1">
      <c r="A53" s="18">
        <v>41949</v>
      </c>
      <c r="B53" s="31" t="s">
        <v>15</v>
      </c>
      <c r="C53" s="20">
        <v>192.8</v>
      </c>
      <c r="D53" s="20">
        <v>92.6</v>
      </c>
      <c r="E53" s="20">
        <v>58.199999999999996</v>
      </c>
      <c r="F53" s="20">
        <v>142.3</v>
      </c>
      <c r="G53" s="20">
        <v>151</v>
      </c>
      <c r="H53" s="24">
        <v>34.2</v>
      </c>
      <c r="I53" s="24">
        <v>51</v>
      </c>
      <c r="J53" s="24">
        <v>0</v>
      </c>
      <c r="K53" s="24">
        <v>62.6</v>
      </c>
      <c r="L53" s="24">
        <v>0</v>
      </c>
      <c r="M53" s="28">
        <v>4.8</v>
      </c>
      <c r="N53" s="29">
        <v>789.5</v>
      </c>
      <c r="O53" s="36">
        <v>60</v>
      </c>
      <c r="P53" s="17">
        <v>1007.7</v>
      </c>
    </row>
    <row r="54" spans="1:16" ht="18" customHeight="1">
      <c r="A54" s="18">
        <v>42314</v>
      </c>
      <c r="B54" s="31">
        <v>75</v>
      </c>
      <c r="C54" s="20">
        <v>79.60000000000001</v>
      </c>
      <c r="D54" s="20">
        <v>11.8</v>
      </c>
      <c r="E54" s="24" t="s">
        <v>15</v>
      </c>
      <c r="F54" s="20">
        <v>147.5</v>
      </c>
      <c r="G54" s="20">
        <v>87</v>
      </c>
      <c r="H54" s="24">
        <v>62.900000000000006</v>
      </c>
      <c r="I54" s="24">
        <v>25.8</v>
      </c>
      <c r="J54" s="24">
        <v>3</v>
      </c>
      <c r="K54" s="24">
        <v>71.5</v>
      </c>
      <c r="L54" s="24">
        <v>1.5</v>
      </c>
      <c r="M54" s="28">
        <v>0</v>
      </c>
      <c r="N54" s="29">
        <v>565.6000000000001</v>
      </c>
      <c r="O54" s="36">
        <v>52</v>
      </c>
      <c r="P54" s="17">
        <v>1007.7</v>
      </c>
    </row>
    <row r="55" spans="1:16" ht="18" customHeight="1">
      <c r="A55" s="18">
        <v>42680</v>
      </c>
      <c r="B55" s="31">
        <v>4</v>
      </c>
      <c r="C55" s="20">
        <v>82.8</v>
      </c>
      <c r="D55" s="20">
        <v>201.4</v>
      </c>
      <c r="E55" s="24">
        <v>131.89999999999998</v>
      </c>
      <c r="F55" s="20">
        <v>109.39999999999999</v>
      </c>
      <c r="G55" s="20">
        <v>258.7</v>
      </c>
      <c r="H55" s="24">
        <v>129.3</v>
      </c>
      <c r="I55" s="24">
        <v>19.8</v>
      </c>
      <c r="J55" s="24">
        <v>3.3</v>
      </c>
      <c r="K55" s="24">
        <v>29.1</v>
      </c>
      <c r="L55" s="24">
        <v>0</v>
      </c>
      <c r="M55" s="28">
        <v>0</v>
      </c>
      <c r="N55" s="29">
        <v>969.6999999999999</v>
      </c>
      <c r="O55" s="36">
        <v>101</v>
      </c>
      <c r="P55" s="17">
        <v>1007.7</v>
      </c>
    </row>
    <row r="56" spans="1:16" ht="18" customHeight="1">
      <c r="A56" s="18">
        <v>43045</v>
      </c>
      <c r="B56" s="31">
        <v>60.2</v>
      </c>
      <c r="C56" s="20">
        <v>220.3</v>
      </c>
      <c r="D56" s="20">
        <v>98.9</v>
      </c>
      <c r="E56" s="24">
        <v>125.6</v>
      </c>
      <c r="F56" s="20">
        <v>180.1</v>
      </c>
      <c r="G56" s="20">
        <v>101.3</v>
      </c>
      <c r="H56" s="24">
        <v>195.6</v>
      </c>
      <c r="I56" s="24">
        <v>1</v>
      </c>
      <c r="J56" s="24">
        <v>16</v>
      </c>
      <c r="K56" s="24">
        <v>0</v>
      </c>
      <c r="L56" s="24">
        <v>0</v>
      </c>
      <c r="M56" s="28">
        <v>17.599999999999998</v>
      </c>
      <c r="N56" s="29">
        <v>1016.6</v>
      </c>
      <c r="O56" s="36">
        <v>92</v>
      </c>
      <c r="P56" s="17">
        <v>1007.7</v>
      </c>
    </row>
    <row r="57" spans="1:16" ht="18" customHeight="1">
      <c r="A57" s="18">
        <v>43410</v>
      </c>
      <c r="B57" s="19">
        <v>25.099999999999998</v>
      </c>
      <c r="C57" s="20">
        <v>266.40000000000003</v>
      </c>
      <c r="D57" s="20">
        <v>169.4</v>
      </c>
      <c r="E57" s="20">
        <v>213.20000000000005</v>
      </c>
      <c r="F57" s="20">
        <v>188.9</v>
      </c>
      <c r="G57" s="20">
        <v>81.3</v>
      </c>
      <c r="H57" s="20">
        <v>239.60000000000002</v>
      </c>
      <c r="I57" s="20">
        <v>25.5</v>
      </c>
      <c r="J57" s="20">
        <v>6.4</v>
      </c>
      <c r="K57" s="20">
        <v>35.7</v>
      </c>
      <c r="L57" s="20">
        <v>0</v>
      </c>
      <c r="M57" s="21">
        <v>0</v>
      </c>
      <c r="N57" s="22">
        <v>1251.5000000000002</v>
      </c>
      <c r="O57" s="38">
        <v>86</v>
      </c>
      <c r="P57" s="17">
        <v>1007.7</v>
      </c>
    </row>
    <row r="58" spans="1:16" ht="18" customHeight="1">
      <c r="A58" s="18">
        <v>43775</v>
      </c>
      <c r="B58" s="19">
        <v>0</v>
      </c>
      <c r="C58" s="20">
        <v>87.99999999999999</v>
      </c>
      <c r="D58" s="20">
        <v>54.89999999999999</v>
      </c>
      <c r="E58" s="20">
        <v>75.49999999999999</v>
      </c>
      <c r="F58" s="20">
        <v>287.8</v>
      </c>
      <c r="G58" s="20">
        <v>110.89999999999999</v>
      </c>
      <c r="H58" s="20">
        <v>90.7</v>
      </c>
      <c r="I58" s="20">
        <v>19.5</v>
      </c>
      <c r="J58" s="20">
        <v>9.7</v>
      </c>
      <c r="K58" s="20">
        <v>0</v>
      </c>
      <c r="L58" s="20">
        <v>0</v>
      </c>
      <c r="M58" s="21">
        <v>0</v>
      </c>
      <c r="N58" s="22">
        <v>737.0000000000001</v>
      </c>
      <c r="O58" s="38">
        <v>66</v>
      </c>
      <c r="P58" s="17">
        <v>1007.7</v>
      </c>
    </row>
    <row r="59" spans="1:16" ht="18" customHeight="1">
      <c r="A59" s="18">
        <v>44141</v>
      </c>
      <c r="B59" s="19">
        <v>42.7</v>
      </c>
      <c r="C59" s="20">
        <v>29.9</v>
      </c>
      <c r="D59" s="20">
        <v>142.09999999999997</v>
      </c>
      <c r="E59" s="20">
        <v>87.69999999999999</v>
      </c>
      <c r="F59" s="20">
        <v>178.8</v>
      </c>
      <c r="G59" s="20">
        <v>140.4</v>
      </c>
      <c r="H59" s="20">
        <v>82.89999999999999</v>
      </c>
      <c r="I59" s="20">
        <v>40.6</v>
      </c>
      <c r="J59" s="20">
        <v>0</v>
      </c>
      <c r="K59" s="20">
        <v>0</v>
      </c>
      <c r="L59" s="20">
        <v>33.6</v>
      </c>
      <c r="M59" s="21">
        <v>0</v>
      </c>
      <c r="N59" s="22">
        <v>778.7</v>
      </c>
      <c r="O59" s="38">
        <v>66</v>
      </c>
      <c r="P59" s="17">
        <v>1007.7</v>
      </c>
    </row>
    <row r="60" spans="1:16" ht="18" customHeight="1">
      <c r="A60" s="18">
        <v>44506</v>
      </c>
      <c r="B60" s="19">
        <v>93.80000000000001</v>
      </c>
      <c r="C60" s="20">
        <v>94.5</v>
      </c>
      <c r="D60" s="20">
        <v>104.1</v>
      </c>
      <c r="E60" s="20">
        <v>106.4</v>
      </c>
      <c r="F60" s="20">
        <v>122.69999999999999</v>
      </c>
      <c r="G60" s="20">
        <v>186.6</v>
      </c>
      <c r="H60" s="20">
        <v>86.69999999999999</v>
      </c>
      <c r="I60" s="20">
        <v>2.2</v>
      </c>
      <c r="J60" s="20">
        <v>0</v>
      </c>
      <c r="K60" s="20">
        <v>32.9</v>
      </c>
      <c r="L60" s="20">
        <v>6.1</v>
      </c>
      <c r="M60" s="21">
        <v>53.30000000000001</v>
      </c>
      <c r="N60" s="22">
        <v>889.3</v>
      </c>
      <c r="O60" s="38">
        <v>99</v>
      </c>
      <c r="P60" s="17">
        <v>1007.7</v>
      </c>
    </row>
    <row r="61" spans="1:16" ht="18" customHeight="1">
      <c r="A61" s="18">
        <v>44871</v>
      </c>
      <c r="B61" s="19">
        <v>73.8</v>
      </c>
      <c r="C61" s="20">
        <v>434.0999999999999</v>
      </c>
      <c r="D61" s="20">
        <v>88.5</v>
      </c>
      <c r="E61" s="20">
        <v>151.2</v>
      </c>
      <c r="F61" s="20">
        <v>262</v>
      </c>
      <c r="G61" s="20">
        <v>218.60000000000005</v>
      </c>
      <c r="H61" s="20">
        <v>77.49999999999999</v>
      </c>
      <c r="I61" s="20">
        <v>34.7</v>
      </c>
      <c r="J61" s="20">
        <v>28.8</v>
      </c>
      <c r="K61" s="20">
        <v>0</v>
      </c>
      <c r="L61" s="20">
        <v>1.1</v>
      </c>
      <c r="M61" s="21">
        <v>0</v>
      </c>
      <c r="N61" s="22">
        <v>1370.3</v>
      </c>
      <c r="O61" s="38">
        <v>99</v>
      </c>
      <c r="P61" s="17">
        <v>1007.7</v>
      </c>
    </row>
    <row r="62" spans="1:16" ht="18" customHeight="1">
      <c r="A62" s="18">
        <v>45236</v>
      </c>
      <c r="B62" s="19">
        <v>0</v>
      </c>
      <c r="C62" s="20">
        <v>126.00000000000001</v>
      </c>
      <c r="D62" s="20">
        <v>125.09999999999998</v>
      </c>
      <c r="E62" s="20">
        <v>120.9</v>
      </c>
      <c r="F62" s="20">
        <v>172.3</v>
      </c>
      <c r="G62" s="20">
        <v>271.5</v>
      </c>
      <c r="H62" s="20">
        <v>215.6</v>
      </c>
      <c r="I62" s="20">
        <v>3.3</v>
      </c>
      <c r="J62" s="20">
        <v>0</v>
      </c>
      <c r="K62" s="20">
        <v>0.4</v>
      </c>
      <c r="L62" s="20">
        <v>4</v>
      </c>
      <c r="M62" s="21">
        <v>8.4</v>
      </c>
      <c r="N62" s="22">
        <v>1047.5</v>
      </c>
      <c r="O62" s="38">
        <v>82</v>
      </c>
      <c r="P62" s="17">
        <v>1007.7</v>
      </c>
    </row>
    <row r="63" spans="1:16" ht="18" customHeight="1">
      <c r="A63" s="37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  <c r="N63" s="22"/>
      <c r="O63" s="38"/>
      <c r="P63" s="17"/>
    </row>
    <row r="64" spans="1:15" ht="21" customHeight="1">
      <c r="A64" s="37" t="s">
        <v>18</v>
      </c>
      <c r="B64" s="19">
        <f>+MAXA(B5:B36,B39:B52,B54:B63)</f>
        <v>215</v>
      </c>
      <c r="C64" s="19">
        <f>+MAXA(C5:C35,C39:C63)</f>
        <v>434.0999999999999</v>
      </c>
      <c r="D64" s="19">
        <f>+MAXA(D5:D27,D38:D63,D29:D35)</f>
        <v>262.1</v>
      </c>
      <c r="E64" s="19">
        <f>+MAXA(E5:E35,E43:E53,E38:E41,E55:E63)</f>
        <v>299.7</v>
      </c>
      <c r="F64" s="19">
        <f>+MAXA(F5:F36,F47:F63,F43:F45,F38:F41)</f>
        <v>428.3</v>
      </c>
      <c r="G64" s="19">
        <f>+MAXA(G5:G35,G43:G63,G38:G41)</f>
        <v>407.1</v>
      </c>
      <c r="H64" s="19">
        <f>+MAXA(H5:H34,H38:H63)</f>
        <v>245.6</v>
      </c>
      <c r="I64" s="19">
        <f>+MAXA(I5:I35,I39:I63)</f>
        <v>231</v>
      </c>
      <c r="J64" s="19">
        <f>+MAXA(J5:J35,J46:J63,J38:J43)</f>
        <v>64</v>
      </c>
      <c r="K64" s="19">
        <f>+MAXA(K5:K35,K38:K63)</f>
        <v>73.6</v>
      </c>
      <c r="L64" s="19">
        <f>+MAXA(L5:L35,L38:L63)</f>
        <v>39.7</v>
      </c>
      <c r="M64" s="19">
        <f>+MAXA(M4:M35,M38:M63)</f>
        <v>75</v>
      </c>
      <c r="N64" s="22">
        <f>MAX(N43:N63,N39:N41,N5:N35)</f>
        <v>1604.5</v>
      </c>
      <c r="O64" s="38">
        <f>MAX(O43:O63,O5:O35,O39:O41)</f>
        <v>109</v>
      </c>
    </row>
    <row r="65" spans="1:15" ht="21" customHeight="1">
      <c r="A65" s="39" t="s">
        <v>13</v>
      </c>
      <c r="B65" s="19">
        <f>AVERAGE(B42:B52,B39,B5:B35,B54:B63)</f>
        <v>44.842307692307685</v>
      </c>
      <c r="C65" s="19">
        <f>AVERAGE(C39:C63,C5:C35)</f>
        <v>152.42727272727276</v>
      </c>
      <c r="D65" s="19">
        <f>AVERAGE(D38:D63,D29:D35,D5:D27)</f>
        <v>118.84727272727272</v>
      </c>
      <c r="E65" s="19">
        <f>AVERAGE(E43:E53,E38:E41,E5:E35,E55:E63)</f>
        <v>134.6037037037037</v>
      </c>
      <c r="F65" s="19">
        <f>AVERAGEA(F5:F36,F43:F45,F38:F41,F47:F63)</f>
        <v>193.13454545454542</v>
      </c>
      <c r="G65" s="19">
        <f>AVERAGEA(G5:G35,G43:G63,G38:G41)</f>
        <v>200.02363636363634</v>
      </c>
      <c r="H65" s="19">
        <f>AVERAGEA(H5:H34,H38:H63)</f>
        <v>104.81818181818181</v>
      </c>
      <c r="I65" s="19">
        <f>AVERAGEA(I5:I35,I39:I63)</f>
        <v>32.43636363636364</v>
      </c>
      <c r="J65" s="19">
        <f>AVERAGEA(J5:J35,J46:J63,J38:J43)</f>
        <v>6.2407407407407405</v>
      </c>
      <c r="K65" s="19">
        <f>AVERAGEA(K5:K35,K38:K63)</f>
        <v>8.178571428571429</v>
      </c>
      <c r="L65" s="19">
        <f>AVERAGEA(L5:L35,L38:L63)</f>
        <v>2.855357142857143</v>
      </c>
      <c r="M65" s="19">
        <f>AVERAGEA(M4:M35,M38:M63)</f>
        <v>9.250877192982458</v>
      </c>
      <c r="N65" s="22">
        <f>SUM(B65:M65)</f>
        <v>1007.6588306284358</v>
      </c>
      <c r="O65" s="38">
        <f>AVERAGE(O43:O63,O39:O41,O5:O35)</f>
        <v>70.01851851851852</v>
      </c>
    </row>
    <row r="66" spans="1:15" ht="21" customHeight="1">
      <c r="A66" s="55" t="s">
        <v>19</v>
      </c>
      <c r="B66" s="40">
        <f>MIN(B42:B52,B5:B35,B39,B54:B63)</f>
        <v>0</v>
      </c>
      <c r="C66" s="40">
        <f>MIN(C39:C63,C5:C35)</f>
        <v>11.5</v>
      </c>
      <c r="D66" s="40">
        <f>MIN(D38:D63,D5:D27,D29:D35)</f>
        <v>5.2</v>
      </c>
      <c r="E66" s="40">
        <f>MIN(E38:E41,E5:E35,E43:E53,E55:E63)</f>
        <v>1.8</v>
      </c>
      <c r="F66" s="40">
        <f>MIN(F38:F41,F5:F36,F43:F45,F47:F63)</f>
        <v>34.8</v>
      </c>
      <c r="G66" s="40">
        <f>MIN(G38:G41,G5:G35,G43:G63)</f>
        <v>67.4</v>
      </c>
      <c r="H66" s="40">
        <f>MIN(H38:H63,H5:H34)</f>
        <v>17.5</v>
      </c>
      <c r="I66" s="40">
        <f>MIN(I39:I63,I5:I35)</f>
        <v>0</v>
      </c>
      <c r="J66" s="40">
        <f>MIN(J38:J43,J5:J35,J46:J63)</f>
        <v>0</v>
      </c>
      <c r="K66" s="40">
        <f>MIN(K38:K63,K5:K35)</f>
        <v>0</v>
      </c>
      <c r="L66" s="40">
        <f>MIN(L38:L63,L5:L35)</f>
        <v>0</v>
      </c>
      <c r="M66" s="40">
        <f>MIN(M38:M63,M4:M35)</f>
        <v>0</v>
      </c>
      <c r="N66" s="41">
        <f>MIN(N39:N41,N5:N35,N43:N63)</f>
        <v>519.6</v>
      </c>
      <c r="O66" s="42">
        <f>MIN(O43:O63,O5:O35,O39:O41)</f>
        <v>30</v>
      </c>
    </row>
    <row r="67" spans="1:15" ht="18" customHeight="1">
      <c r="A67" s="51" t="s">
        <v>22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45"/>
    </row>
    <row r="68" spans="1:15" ht="21" customHeight="1">
      <c r="A68" s="46"/>
      <c r="B68" s="47" t="s">
        <v>21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  <c r="O68" s="50"/>
    </row>
    <row r="69" spans="1:15" ht="18" customHeight="1">
      <c r="A69" s="46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</row>
    <row r="70" spans="1:15" ht="18" customHeight="1">
      <c r="A70" s="4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1:15" ht="18" customHeight="1">
      <c r="A71" s="4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0"/>
    </row>
    <row r="72" spans="1:15" ht="18" customHeight="1">
      <c r="A72" s="4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8" customHeight="1">
      <c r="A73" s="4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</row>
    <row r="74" spans="1:15" ht="18" customHeight="1">
      <c r="A74" s="4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</row>
    <row r="75" spans="1:15" ht="18" customHeight="1">
      <c r="A75" s="4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</row>
    <row r="76" spans="1:15" ht="18" customHeight="1">
      <c r="A76" s="4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</row>
    <row r="77" spans="1:15" ht="18" customHeight="1">
      <c r="A77" s="4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</row>
    <row r="78" spans="1:15" ht="18" customHeight="1">
      <c r="A78" s="4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</row>
    <row r="79" spans="1:15" ht="18" customHeight="1">
      <c r="A79" s="4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</row>
    <row r="80" spans="1:15" ht="18" customHeight="1">
      <c r="A80" s="4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</row>
    <row r="81" spans="1:15" ht="18" customHeight="1">
      <c r="A81" s="4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</row>
    <row r="82" spans="1:15" ht="18" customHeight="1">
      <c r="A82" s="4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18" customHeight="1">
      <c r="A83" s="4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</row>
    <row r="84" spans="1:15" ht="18" customHeight="1">
      <c r="A84" s="4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</row>
    <row r="85" spans="1:15" ht="18" customHeight="1">
      <c r="A85" s="4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</row>
    <row r="86" spans="1:15" ht="18" customHeight="1">
      <c r="A86" s="46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0"/>
    </row>
    <row r="87" spans="1:15" ht="21" customHeight="1">
      <c r="A87" s="46"/>
      <c r="B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</row>
    <row r="88" spans="1:15" ht="18.75">
      <c r="A88" s="4"/>
      <c r="O88" s="4"/>
    </row>
    <row r="89" spans="1:15" ht="18.75">
      <c r="A89" s="4"/>
      <c r="O89" s="4"/>
    </row>
    <row r="90" spans="1:15" ht="18.75">
      <c r="A90" s="4"/>
      <c r="O90" s="4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1">
    <mergeCell ref="A2:N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2010-05-26T04:40:49Z</cp:lastPrinted>
  <dcterms:created xsi:type="dcterms:W3CDTF">2001-11-26T02:31:49Z</dcterms:created>
  <dcterms:modified xsi:type="dcterms:W3CDTF">2024-04-19T06:37:58Z</dcterms:modified>
  <cp:category/>
  <cp:version/>
  <cp:contentType/>
  <cp:contentStatus/>
</cp:coreProperties>
</file>