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P.6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<sst xmlns="http://schemas.openxmlformats.org/spreadsheetml/2006/main" count="39" uniqueCount="24">
  <si>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</si>
  <si>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</si>
  <si>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</si>
  <si>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</si>
  <si>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</si>
  <si>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</si>
  <si>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</si>
  <si>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</si>
  <si>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</si>
  <si>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</si>
  <si>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</si>
  <si>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</si>
  <si>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</si>
  <si>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</si>
  <si>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</si>
  <si>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</si>
  <si>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</si>
  <si>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</si>
  <si>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</si>
  <si>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</si>
  <si>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</si>
  <si>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</si>
  <si>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</si>
  <si>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2545 - 2547 ไม่มีการสำรวจ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</si>
</sst>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91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21075"/>
          <c:w val="0.8667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P.65'!$B$5:$B$28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P.65'!$C$5:$C$28</c:f>
              <c:numCache>
                <c:ptCount val="24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989</c:v>
                </c:pt>
              </c:numCache>
            </c:numRef>
          </c:val>
        </c:ser>
        <c:gapWidth val="100"/>
        <c:axId val="4061796"/>
        <c:axId val="36556165"/>
      </c:barChart>
      <c:lineChart>
        <c:grouping val="standard"/>
        <c:varyColors val="0"/>
        <c:ser>
          <c:idx val="1"/>
          <c:order val="1"/>
          <c:tx>
            <c:v>ค่าเฉลี่ย  (2538 - 2544,2548 - 2563 )อยู่ระหว่างค่า+- SD 17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P.65'!$E$5:$E$27</c:f>
              <c:numCache>
                <c:ptCount val="23"/>
                <c:pt idx="0">
                  <c:v>1149.0173913043477</c:v>
                </c:pt>
                <c:pt idx="1">
                  <c:v>1149.0173913043477</c:v>
                </c:pt>
                <c:pt idx="2">
                  <c:v>1149.0173913043477</c:v>
                </c:pt>
                <c:pt idx="3">
                  <c:v>1149.0173913043477</c:v>
                </c:pt>
                <c:pt idx="4">
                  <c:v>1149.0173913043477</c:v>
                </c:pt>
                <c:pt idx="5">
                  <c:v>1149.0173913043477</c:v>
                </c:pt>
                <c:pt idx="6">
                  <c:v>1149.0173913043477</c:v>
                </c:pt>
                <c:pt idx="7">
                  <c:v>1149.0173913043477</c:v>
                </c:pt>
                <c:pt idx="8">
                  <c:v>1149.0173913043477</c:v>
                </c:pt>
                <c:pt idx="9">
                  <c:v>1149.0173913043477</c:v>
                </c:pt>
                <c:pt idx="10">
                  <c:v>1149.0173913043477</c:v>
                </c:pt>
                <c:pt idx="11">
                  <c:v>1149.0173913043477</c:v>
                </c:pt>
                <c:pt idx="12">
                  <c:v>1149.0173913043477</c:v>
                </c:pt>
                <c:pt idx="13">
                  <c:v>1149.0173913043477</c:v>
                </c:pt>
                <c:pt idx="14">
                  <c:v>1149.0173913043477</c:v>
                </c:pt>
                <c:pt idx="15">
                  <c:v>1149.0173913043477</c:v>
                </c:pt>
                <c:pt idx="16">
                  <c:v>1149.0173913043477</c:v>
                </c:pt>
                <c:pt idx="17">
                  <c:v>1149.0173913043477</c:v>
                </c:pt>
                <c:pt idx="18">
                  <c:v>1149.0173913043477</c:v>
                </c:pt>
                <c:pt idx="19">
                  <c:v>1149.0173913043477</c:v>
                </c:pt>
                <c:pt idx="20">
                  <c:v>1149.0173913043477</c:v>
                </c:pt>
                <c:pt idx="21">
                  <c:v>1149.0173913043477</c:v>
                </c:pt>
                <c:pt idx="22">
                  <c:v>1149.0173913043477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P.65'!$H$5:$H$27</c:f>
              <c:numCache>
                <c:ptCount val="23"/>
                <c:pt idx="0">
                  <c:v>1402.7787370465342</c:v>
                </c:pt>
                <c:pt idx="1">
                  <c:v>1402.7787370465342</c:v>
                </c:pt>
                <c:pt idx="2">
                  <c:v>1402.7787370465342</c:v>
                </c:pt>
                <c:pt idx="3">
                  <c:v>1402.7787370465342</c:v>
                </c:pt>
                <c:pt idx="4">
                  <c:v>1402.7787370465342</c:v>
                </c:pt>
                <c:pt idx="5">
                  <c:v>1402.7787370465342</c:v>
                </c:pt>
                <c:pt idx="6">
                  <c:v>1402.7787370465342</c:v>
                </c:pt>
                <c:pt idx="7">
                  <c:v>1402.7787370465342</c:v>
                </c:pt>
                <c:pt idx="8">
                  <c:v>1402.7787370465342</c:v>
                </c:pt>
                <c:pt idx="9">
                  <c:v>1402.7787370465342</c:v>
                </c:pt>
                <c:pt idx="10">
                  <c:v>1402.7787370465342</c:v>
                </c:pt>
                <c:pt idx="11">
                  <c:v>1402.7787370465342</c:v>
                </c:pt>
                <c:pt idx="12">
                  <c:v>1402.7787370465342</c:v>
                </c:pt>
                <c:pt idx="13">
                  <c:v>1402.7787370465342</c:v>
                </c:pt>
                <c:pt idx="14">
                  <c:v>1402.7787370465342</c:v>
                </c:pt>
                <c:pt idx="15">
                  <c:v>1402.7787370465342</c:v>
                </c:pt>
                <c:pt idx="16">
                  <c:v>1402.7787370465342</c:v>
                </c:pt>
                <c:pt idx="17">
                  <c:v>1402.7787370465342</c:v>
                </c:pt>
                <c:pt idx="18">
                  <c:v>1402.7787370465342</c:v>
                </c:pt>
                <c:pt idx="19">
                  <c:v>1402.7787370465342</c:v>
                </c:pt>
                <c:pt idx="20">
                  <c:v>1402.7787370465342</c:v>
                </c:pt>
                <c:pt idx="21">
                  <c:v>1402.7787370465342</c:v>
                </c:pt>
                <c:pt idx="22">
                  <c:v>1402.7787370465342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P.65'!$F$5:$F$27</c:f>
              <c:numCache>
                <c:ptCount val="23"/>
                <c:pt idx="0">
                  <c:v>895.2560455621613</c:v>
                </c:pt>
                <c:pt idx="1">
                  <c:v>895.2560455621613</c:v>
                </c:pt>
                <c:pt idx="2">
                  <c:v>895.2560455621613</c:v>
                </c:pt>
                <c:pt idx="3">
                  <c:v>895.2560455621613</c:v>
                </c:pt>
                <c:pt idx="4">
                  <c:v>895.2560455621613</c:v>
                </c:pt>
                <c:pt idx="5">
                  <c:v>895.2560455621613</c:v>
                </c:pt>
                <c:pt idx="6">
                  <c:v>895.2560455621613</c:v>
                </c:pt>
                <c:pt idx="7">
                  <c:v>895.2560455621613</c:v>
                </c:pt>
                <c:pt idx="8">
                  <c:v>895.2560455621613</c:v>
                </c:pt>
                <c:pt idx="9">
                  <c:v>895.2560455621613</c:v>
                </c:pt>
                <c:pt idx="10">
                  <c:v>895.2560455621613</c:v>
                </c:pt>
                <c:pt idx="11">
                  <c:v>895.2560455621613</c:v>
                </c:pt>
                <c:pt idx="12">
                  <c:v>895.2560455621613</c:v>
                </c:pt>
                <c:pt idx="13">
                  <c:v>895.2560455621613</c:v>
                </c:pt>
                <c:pt idx="14">
                  <c:v>895.2560455621613</c:v>
                </c:pt>
                <c:pt idx="15">
                  <c:v>895.2560455621613</c:v>
                </c:pt>
                <c:pt idx="16">
                  <c:v>895.2560455621613</c:v>
                </c:pt>
                <c:pt idx="17">
                  <c:v>895.2560455621613</c:v>
                </c:pt>
                <c:pt idx="18">
                  <c:v>895.2560455621613</c:v>
                </c:pt>
                <c:pt idx="19">
                  <c:v>895.2560455621613</c:v>
                </c:pt>
                <c:pt idx="20">
                  <c:v>895.2560455621613</c:v>
                </c:pt>
                <c:pt idx="21">
                  <c:v>895.2560455621613</c:v>
                </c:pt>
                <c:pt idx="22">
                  <c:v>895.2560455621613</c:v>
                </c:pt>
              </c:numCache>
            </c:numRef>
          </c:val>
          <c:smooth val="0"/>
        </c:ser>
        <c:axId val="4061796"/>
        <c:axId val="36556165"/>
      </c:lineChart>
      <c:catAx>
        <c:axId val="4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556165"/>
        <c:crossesAt val="0"/>
        <c:auto val="1"/>
        <c:lblOffset val="100"/>
        <c:tickLblSkip val="1"/>
        <c:noMultiLvlLbl val="0"/>
      </c:catAx>
      <c:valAx>
        <c:axId val="3655616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61796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1125"/>
          <c:w val="0.824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6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20475"/>
          <c:w val="0.85525"/>
          <c:h val="0.716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13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P.65'!$B$5:$B$28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P.65'!$C$5:$C$27</c:f>
              <c:numCache>
                <c:ptCount val="23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(2538 - 2544,2548 - 2563 )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P.65'!$B$5:$B$28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P.65'!$E$5:$E$27</c:f>
              <c:numCache>
                <c:ptCount val="23"/>
                <c:pt idx="0">
                  <c:v>1149.0173913043477</c:v>
                </c:pt>
                <c:pt idx="1">
                  <c:v>1149.0173913043477</c:v>
                </c:pt>
                <c:pt idx="2">
                  <c:v>1149.0173913043477</c:v>
                </c:pt>
                <c:pt idx="3">
                  <c:v>1149.0173913043477</c:v>
                </c:pt>
                <c:pt idx="4">
                  <c:v>1149.0173913043477</c:v>
                </c:pt>
                <c:pt idx="5">
                  <c:v>1149.0173913043477</c:v>
                </c:pt>
                <c:pt idx="6">
                  <c:v>1149.0173913043477</c:v>
                </c:pt>
                <c:pt idx="7">
                  <c:v>1149.0173913043477</c:v>
                </c:pt>
                <c:pt idx="8">
                  <c:v>1149.0173913043477</c:v>
                </c:pt>
                <c:pt idx="9">
                  <c:v>1149.0173913043477</c:v>
                </c:pt>
                <c:pt idx="10">
                  <c:v>1149.0173913043477</c:v>
                </c:pt>
                <c:pt idx="11">
                  <c:v>1149.0173913043477</c:v>
                </c:pt>
                <c:pt idx="12">
                  <c:v>1149.0173913043477</c:v>
                </c:pt>
                <c:pt idx="13">
                  <c:v>1149.0173913043477</c:v>
                </c:pt>
                <c:pt idx="14">
                  <c:v>1149.0173913043477</c:v>
                </c:pt>
                <c:pt idx="15">
                  <c:v>1149.0173913043477</c:v>
                </c:pt>
                <c:pt idx="16">
                  <c:v>1149.0173913043477</c:v>
                </c:pt>
                <c:pt idx="17">
                  <c:v>1149.0173913043477</c:v>
                </c:pt>
                <c:pt idx="18">
                  <c:v>1149.0173913043477</c:v>
                </c:pt>
                <c:pt idx="19">
                  <c:v>1149.0173913043477</c:v>
                </c:pt>
                <c:pt idx="20">
                  <c:v>1149.0173913043477</c:v>
                </c:pt>
                <c:pt idx="21">
                  <c:v>1149.0173913043477</c:v>
                </c:pt>
                <c:pt idx="22">
                  <c:v>1149.0173913043477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P.65'!$B$5:$B$28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'std. - P.65'!$D$5:$D$28</c:f>
              <c:numCache>
                <c:ptCount val="24"/>
                <c:pt idx="23">
                  <c:v>989</c:v>
                </c:pt>
              </c:numCache>
            </c:numRef>
          </c:val>
          <c:smooth val="0"/>
        </c:ser>
        <c:marker val="1"/>
        <c:axId val="60570030"/>
        <c:axId val="8259359"/>
      </c:lineChart>
      <c:catAx>
        <c:axId val="605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8259359"/>
        <c:crossesAt val="0"/>
        <c:auto val="1"/>
        <c:lblOffset val="100"/>
        <c:tickLblSkip val="1"/>
        <c:noMultiLvlLbl val="0"/>
      </c:catAx>
      <c:valAx>
        <c:axId val="825935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57003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75"/>
          <c:w val="0.8222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0.507</cdr:y>
    </cdr:from>
    <cdr:to>
      <cdr:x>0.654</cdr:x>
      <cdr:y>0.54325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2657475"/>
          <a:ext cx="101917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0.31225</cdr:x>
      <cdr:y>0.4455</cdr:y>
    </cdr:from>
    <cdr:to>
      <cdr:x>0.4495</cdr:x>
      <cdr:y>0.48175</cdr:y>
    </cdr:to>
    <cdr:sp>
      <cdr:nvSpPr>
        <cdr:cNvPr id="2" name="TextBox 1"/>
        <cdr:cNvSpPr txBox="1">
          <a:spLocks noChangeArrowheads="1"/>
        </cdr:cNvSpPr>
      </cdr:nvSpPr>
      <cdr:spPr>
        <a:xfrm>
          <a:off x="2466975" y="2333625"/>
          <a:ext cx="10858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0.65475</cdr:x>
      <cdr:y>0.61975</cdr:y>
    </cdr:from>
    <cdr:to>
      <cdr:x>0.79375</cdr:x>
      <cdr:y>0.65625</cdr:y>
    </cdr:to>
    <cdr:sp>
      <cdr:nvSpPr>
        <cdr:cNvPr id="3" name="TextBox 1"/>
        <cdr:cNvSpPr txBox="1">
          <a:spLocks noChangeArrowheads="1"/>
        </cdr:cNvSpPr>
      </cdr:nvSpPr>
      <cdr:spPr>
        <a:xfrm>
          <a:off x="5181600" y="3257550"/>
          <a:ext cx="11049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0.40525</cdr:y>
    </cdr:from>
    <cdr:to>
      <cdr:x>0.32625</cdr:x>
      <cdr:y>0.4905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105025" y="2124075"/>
          <a:ext cx="466725" cy="447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1">
      <selection activeCell="C29" sqref="C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1913.9</v>
      </c>
      <c r="D5" s="72"/>
      <c r="E5" s="73">
        <f aca="true" t="shared" si="0" ref="E5:E27">$C$102</f>
        <v>1149.0173913043477</v>
      </c>
      <c r="F5" s="74">
        <f aca="true" t="shared" si="1" ref="F5:F27">+$C$105</f>
        <v>895.2560455621613</v>
      </c>
      <c r="G5" s="75">
        <f aca="true" t="shared" si="2" ref="G5:G27">$C$103</f>
        <v>253.76134574218645</v>
      </c>
      <c r="H5" s="76">
        <f aca="true" t="shared" si="3" ref="H5:H27">+$C$106</f>
        <v>1402.7787370465342</v>
      </c>
      <c r="I5" s="2">
        <v>1</v>
      </c>
    </row>
    <row r="6" spans="2:9" ht="11.25">
      <c r="B6" s="22">
        <v>2539</v>
      </c>
      <c r="C6" s="77">
        <v>1120.6</v>
      </c>
      <c r="D6" s="72"/>
      <c r="E6" s="78">
        <f t="shared" si="0"/>
        <v>1149.0173913043477</v>
      </c>
      <c r="F6" s="79">
        <f t="shared" si="1"/>
        <v>895.2560455621613</v>
      </c>
      <c r="G6" s="80">
        <f t="shared" si="2"/>
        <v>253.76134574218645</v>
      </c>
      <c r="H6" s="81">
        <f t="shared" si="3"/>
        <v>1402.7787370465342</v>
      </c>
      <c r="I6" s="2">
        <f>I5+1</f>
        <v>2</v>
      </c>
    </row>
    <row r="7" spans="2:9" ht="11.25">
      <c r="B7" s="22">
        <v>2540</v>
      </c>
      <c r="C7" s="77">
        <v>873.9</v>
      </c>
      <c r="D7" s="72"/>
      <c r="E7" s="78">
        <f t="shared" si="0"/>
        <v>1149.0173913043477</v>
      </c>
      <c r="F7" s="79">
        <f t="shared" si="1"/>
        <v>895.2560455621613</v>
      </c>
      <c r="G7" s="80">
        <f t="shared" si="2"/>
        <v>253.76134574218645</v>
      </c>
      <c r="H7" s="81">
        <f t="shared" si="3"/>
        <v>1402.7787370465342</v>
      </c>
      <c r="I7" s="2">
        <f aca="true" t="shared" si="4" ref="I7:I27">I6+1</f>
        <v>3</v>
      </c>
    </row>
    <row r="8" spans="2:9" ht="11.25">
      <c r="B8" s="22">
        <v>2541</v>
      </c>
      <c r="C8" s="77">
        <v>912.2</v>
      </c>
      <c r="D8" s="72"/>
      <c r="E8" s="78">
        <f t="shared" si="0"/>
        <v>1149.0173913043477</v>
      </c>
      <c r="F8" s="79">
        <f t="shared" si="1"/>
        <v>895.2560455621613</v>
      </c>
      <c r="G8" s="80">
        <f t="shared" si="2"/>
        <v>253.76134574218645</v>
      </c>
      <c r="H8" s="81">
        <f t="shared" si="3"/>
        <v>1402.7787370465342</v>
      </c>
      <c r="I8" s="2">
        <f t="shared" si="4"/>
        <v>4</v>
      </c>
    </row>
    <row r="9" spans="2:9" ht="11.25">
      <c r="B9" s="22">
        <v>2542</v>
      </c>
      <c r="C9" s="77">
        <v>1062.4</v>
      </c>
      <c r="D9" s="72"/>
      <c r="E9" s="78">
        <f t="shared" si="0"/>
        <v>1149.0173913043477</v>
      </c>
      <c r="F9" s="79">
        <f t="shared" si="1"/>
        <v>895.2560455621613</v>
      </c>
      <c r="G9" s="80">
        <f t="shared" si="2"/>
        <v>253.76134574218645</v>
      </c>
      <c r="H9" s="81">
        <f t="shared" si="3"/>
        <v>1402.7787370465342</v>
      </c>
      <c r="I9" s="2">
        <f t="shared" si="4"/>
        <v>5</v>
      </c>
    </row>
    <row r="10" spans="2:9" ht="11.25">
      <c r="B10" s="22">
        <v>2543</v>
      </c>
      <c r="C10" s="77">
        <v>1219.3</v>
      </c>
      <c r="D10" s="72"/>
      <c r="E10" s="78">
        <f t="shared" si="0"/>
        <v>1149.0173913043477</v>
      </c>
      <c r="F10" s="79">
        <f t="shared" si="1"/>
        <v>895.2560455621613</v>
      </c>
      <c r="G10" s="80">
        <f t="shared" si="2"/>
        <v>253.76134574218645</v>
      </c>
      <c r="H10" s="81">
        <f t="shared" si="3"/>
        <v>1402.7787370465342</v>
      </c>
      <c r="I10" s="2">
        <f t="shared" si="4"/>
        <v>6</v>
      </c>
    </row>
    <row r="11" spans="2:9" ht="11.25">
      <c r="B11" s="22">
        <v>2544</v>
      </c>
      <c r="C11" s="77">
        <v>1142.3</v>
      </c>
      <c r="D11" s="72"/>
      <c r="E11" s="78">
        <f t="shared" si="0"/>
        <v>1149.0173913043477</v>
      </c>
      <c r="F11" s="79">
        <f t="shared" si="1"/>
        <v>895.2560455621613</v>
      </c>
      <c r="G11" s="80">
        <f t="shared" si="2"/>
        <v>253.76134574218645</v>
      </c>
      <c r="H11" s="81">
        <f t="shared" si="3"/>
        <v>1402.7787370465342</v>
      </c>
      <c r="I11" s="2">
        <f t="shared" si="4"/>
        <v>7</v>
      </c>
    </row>
    <row r="12" spans="2:9" ht="11.25">
      <c r="B12" s="22">
        <v>2548</v>
      </c>
      <c r="C12" s="77">
        <v>1437.4</v>
      </c>
      <c r="D12" s="72"/>
      <c r="E12" s="78">
        <f t="shared" si="0"/>
        <v>1149.0173913043477</v>
      </c>
      <c r="F12" s="79">
        <f t="shared" si="1"/>
        <v>895.2560455621613</v>
      </c>
      <c r="G12" s="80">
        <f t="shared" si="2"/>
        <v>253.76134574218645</v>
      </c>
      <c r="H12" s="81">
        <f t="shared" si="3"/>
        <v>1402.7787370465342</v>
      </c>
      <c r="I12" s="2">
        <f t="shared" si="4"/>
        <v>8</v>
      </c>
    </row>
    <row r="13" spans="2:9" ht="11.25">
      <c r="B13" s="22">
        <v>2549</v>
      </c>
      <c r="C13" s="77">
        <v>1115.7</v>
      </c>
      <c r="D13" s="72"/>
      <c r="E13" s="78">
        <f t="shared" si="0"/>
        <v>1149.0173913043477</v>
      </c>
      <c r="F13" s="79">
        <f t="shared" si="1"/>
        <v>895.2560455621613</v>
      </c>
      <c r="G13" s="80">
        <f t="shared" si="2"/>
        <v>253.76134574218645</v>
      </c>
      <c r="H13" s="81">
        <f t="shared" si="3"/>
        <v>1402.7787370465342</v>
      </c>
      <c r="I13" s="2">
        <f t="shared" si="4"/>
        <v>9</v>
      </c>
    </row>
    <row r="14" spans="2:13" ht="11.25">
      <c r="B14" s="22">
        <v>2550</v>
      </c>
      <c r="C14" s="77">
        <v>1046.5</v>
      </c>
      <c r="D14" s="72"/>
      <c r="E14" s="78">
        <f t="shared" si="0"/>
        <v>1149.0173913043477</v>
      </c>
      <c r="F14" s="79">
        <f t="shared" si="1"/>
        <v>895.2560455621613</v>
      </c>
      <c r="G14" s="80">
        <f t="shared" si="2"/>
        <v>253.76134574218645</v>
      </c>
      <c r="H14" s="81">
        <f t="shared" si="3"/>
        <v>1402.7787370465342</v>
      </c>
      <c r="I14" s="2">
        <f t="shared" si="4"/>
        <v>10</v>
      </c>
      <c r="K14" s="97" t="s">
        <v>23</v>
      </c>
      <c r="L14" s="97"/>
      <c r="M14" s="97"/>
    </row>
    <row r="15" spans="2:9" ht="11.25">
      <c r="B15" s="22">
        <v>2551</v>
      </c>
      <c r="C15" s="77">
        <v>1175.9</v>
      </c>
      <c r="D15" s="72"/>
      <c r="E15" s="78">
        <f t="shared" si="0"/>
        <v>1149.0173913043477</v>
      </c>
      <c r="F15" s="79">
        <f t="shared" si="1"/>
        <v>895.2560455621613</v>
      </c>
      <c r="G15" s="80">
        <f t="shared" si="2"/>
        <v>253.76134574218645</v>
      </c>
      <c r="H15" s="81">
        <f t="shared" si="3"/>
        <v>1402.7787370465342</v>
      </c>
      <c r="I15" s="2">
        <f t="shared" si="4"/>
        <v>11</v>
      </c>
    </row>
    <row r="16" spans="2:9" ht="11.25">
      <c r="B16" s="22">
        <v>2552</v>
      </c>
      <c r="C16" s="77">
        <v>1054.7</v>
      </c>
      <c r="D16" s="72"/>
      <c r="E16" s="78">
        <f t="shared" si="0"/>
        <v>1149.0173913043477</v>
      </c>
      <c r="F16" s="79">
        <f t="shared" si="1"/>
        <v>895.2560455621613</v>
      </c>
      <c r="G16" s="80">
        <f t="shared" si="2"/>
        <v>253.76134574218645</v>
      </c>
      <c r="H16" s="81">
        <f t="shared" si="3"/>
        <v>1402.7787370465342</v>
      </c>
      <c r="I16" s="2">
        <f t="shared" si="4"/>
        <v>12</v>
      </c>
    </row>
    <row r="17" spans="2:9" ht="11.25">
      <c r="B17" s="22">
        <v>2553</v>
      </c>
      <c r="C17" s="77">
        <v>1436</v>
      </c>
      <c r="D17" s="72"/>
      <c r="E17" s="78">
        <f t="shared" si="0"/>
        <v>1149.0173913043477</v>
      </c>
      <c r="F17" s="79">
        <f t="shared" si="1"/>
        <v>895.2560455621613</v>
      </c>
      <c r="G17" s="80">
        <f t="shared" si="2"/>
        <v>253.76134574218645</v>
      </c>
      <c r="H17" s="81">
        <f t="shared" si="3"/>
        <v>1402.7787370465342</v>
      </c>
      <c r="I17" s="2">
        <f t="shared" si="4"/>
        <v>13</v>
      </c>
    </row>
    <row r="18" spans="2:9" ht="11.25">
      <c r="B18" s="22">
        <v>2554</v>
      </c>
      <c r="C18" s="77">
        <v>1513.9</v>
      </c>
      <c r="D18" s="72"/>
      <c r="E18" s="78">
        <f t="shared" si="0"/>
        <v>1149.0173913043477</v>
      </c>
      <c r="F18" s="79">
        <f t="shared" si="1"/>
        <v>895.2560455621613</v>
      </c>
      <c r="G18" s="80">
        <f t="shared" si="2"/>
        <v>253.76134574218645</v>
      </c>
      <c r="H18" s="81">
        <f t="shared" si="3"/>
        <v>1402.7787370465342</v>
      </c>
      <c r="I18" s="2">
        <f t="shared" si="4"/>
        <v>14</v>
      </c>
    </row>
    <row r="19" spans="2:9" ht="11.25">
      <c r="B19" s="22">
        <v>2555</v>
      </c>
      <c r="C19" s="82">
        <v>1216.4999999999998</v>
      </c>
      <c r="D19" s="72"/>
      <c r="E19" s="78">
        <f t="shared" si="0"/>
        <v>1149.0173913043477</v>
      </c>
      <c r="F19" s="79">
        <f t="shared" si="1"/>
        <v>895.2560455621613</v>
      </c>
      <c r="G19" s="80">
        <f t="shared" si="2"/>
        <v>253.76134574218645</v>
      </c>
      <c r="H19" s="81">
        <f t="shared" si="3"/>
        <v>1402.7787370465342</v>
      </c>
      <c r="I19" s="2">
        <f t="shared" si="4"/>
        <v>15</v>
      </c>
    </row>
    <row r="20" spans="2:9" ht="11.25">
      <c r="B20" s="22">
        <v>2556</v>
      </c>
      <c r="C20" s="82">
        <v>904.8</v>
      </c>
      <c r="D20" s="72"/>
      <c r="E20" s="78">
        <f t="shared" si="0"/>
        <v>1149.0173913043477</v>
      </c>
      <c r="F20" s="79">
        <f t="shared" si="1"/>
        <v>895.2560455621613</v>
      </c>
      <c r="G20" s="80">
        <f t="shared" si="2"/>
        <v>253.76134574218645</v>
      </c>
      <c r="H20" s="81">
        <f t="shared" si="3"/>
        <v>1402.7787370465342</v>
      </c>
      <c r="I20" s="2">
        <f t="shared" si="4"/>
        <v>16</v>
      </c>
    </row>
    <row r="21" spans="2:9" ht="11.25">
      <c r="B21" s="22">
        <v>2557</v>
      </c>
      <c r="C21" s="82">
        <v>1088.1</v>
      </c>
      <c r="D21" s="72"/>
      <c r="E21" s="78">
        <f t="shared" si="0"/>
        <v>1149.0173913043477</v>
      </c>
      <c r="F21" s="79">
        <f t="shared" si="1"/>
        <v>895.2560455621613</v>
      </c>
      <c r="G21" s="80">
        <f t="shared" si="2"/>
        <v>253.76134574218645</v>
      </c>
      <c r="H21" s="81">
        <f t="shared" si="3"/>
        <v>1402.7787370465342</v>
      </c>
      <c r="I21" s="2">
        <f t="shared" si="4"/>
        <v>17</v>
      </c>
    </row>
    <row r="22" spans="2:9" ht="11.25">
      <c r="B22" s="22">
        <v>2558</v>
      </c>
      <c r="C22" s="82">
        <v>937.4999999999999</v>
      </c>
      <c r="D22" s="72"/>
      <c r="E22" s="78">
        <f t="shared" si="0"/>
        <v>1149.0173913043477</v>
      </c>
      <c r="F22" s="79">
        <f t="shared" si="1"/>
        <v>895.2560455621613</v>
      </c>
      <c r="G22" s="80">
        <f t="shared" si="2"/>
        <v>253.76134574218645</v>
      </c>
      <c r="H22" s="81">
        <f t="shared" si="3"/>
        <v>1402.7787370465342</v>
      </c>
      <c r="I22" s="2">
        <f t="shared" si="4"/>
        <v>18</v>
      </c>
    </row>
    <row r="23" spans="2:9" ht="11.25">
      <c r="B23" s="22">
        <v>2559</v>
      </c>
      <c r="C23" s="77">
        <v>1210.9</v>
      </c>
      <c r="D23" s="72"/>
      <c r="E23" s="78">
        <f t="shared" si="0"/>
        <v>1149.0173913043477</v>
      </c>
      <c r="F23" s="79">
        <f t="shared" si="1"/>
        <v>895.2560455621613</v>
      </c>
      <c r="G23" s="80">
        <f t="shared" si="2"/>
        <v>253.76134574218645</v>
      </c>
      <c r="H23" s="81">
        <f t="shared" si="3"/>
        <v>1402.7787370465342</v>
      </c>
      <c r="I23" s="2">
        <f t="shared" si="4"/>
        <v>19</v>
      </c>
    </row>
    <row r="24" spans="2:9" ht="11.25">
      <c r="B24" s="22">
        <v>2560</v>
      </c>
      <c r="C24" s="77">
        <v>1281.8</v>
      </c>
      <c r="D24" s="72"/>
      <c r="E24" s="78">
        <f t="shared" si="0"/>
        <v>1149.0173913043477</v>
      </c>
      <c r="F24" s="79">
        <f t="shared" si="1"/>
        <v>895.2560455621613</v>
      </c>
      <c r="G24" s="80">
        <f t="shared" si="2"/>
        <v>253.76134574218645</v>
      </c>
      <c r="H24" s="81">
        <f t="shared" si="3"/>
        <v>1402.7787370465342</v>
      </c>
      <c r="I24" s="2">
        <f t="shared" si="4"/>
        <v>20</v>
      </c>
    </row>
    <row r="25" spans="2:9" ht="11.25">
      <c r="B25" s="22">
        <v>2561</v>
      </c>
      <c r="C25" s="77">
        <v>983.8</v>
      </c>
      <c r="D25" s="72"/>
      <c r="E25" s="78">
        <f t="shared" si="0"/>
        <v>1149.0173913043477</v>
      </c>
      <c r="F25" s="79">
        <f t="shared" si="1"/>
        <v>895.2560455621613</v>
      </c>
      <c r="G25" s="80">
        <f t="shared" si="2"/>
        <v>253.76134574218645</v>
      </c>
      <c r="H25" s="81">
        <f t="shared" si="3"/>
        <v>1402.7787370465342</v>
      </c>
      <c r="I25" s="2">
        <f t="shared" si="4"/>
        <v>21</v>
      </c>
    </row>
    <row r="26" spans="2:9" ht="11.25">
      <c r="B26" s="22">
        <v>2562</v>
      </c>
      <c r="C26" s="77">
        <v>701.6</v>
      </c>
      <c r="E26" s="78">
        <f t="shared" si="0"/>
        <v>1149.0173913043477</v>
      </c>
      <c r="F26" s="79">
        <f t="shared" si="1"/>
        <v>895.2560455621613</v>
      </c>
      <c r="G26" s="80">
        <f t="shared" si="2"/>
        <v>253.76134574218645</v>
      </c>
      <c r="H26" s="81">
        <f t="shared" si="3"/>
        <v>1402.7787370465342</v>
      </c>
      <c r="I26" s="2">
        <f t="shared" si="4"/>
        <v>22</v>
      </c>
    </row>
    <row r="27" spans="2:9" ht="11.25">
      <c r="B27" s="22">
        <v>2563</v>
      </c>
      <c r="C27" s="77">
        <v>1077.7</v>
      </c>
      <c r="D27" s="93"/>
      <c r="E27" s="78">
        <f t="shared" si="0"/>
        <v>1149.0173913043477</v>
      </c>
      <c r="F27" s="79">
        <f t="shared" si="1"/>
        <v>895.2560455621613</v>
      </c>
      <c r="G27" s="80">
        <f t="shared" si="2"/>
        <v>253.76134574218645</v>
      </c>
      <c r="H27" s="81">
        <f t="shared" si="3"/>
        <v>1402.7787370465342</v>
      </c>
      <c r="I27" s="2">
        <f t="shared" si="4"/>
        <v>23</v>
      </c>
    </row>
    <row r="28" spans="2:14" ht="11.25">
      <c r="B28" s="90">
        <v>2564</v>
      </c>
      <c r="C28" s="91">
        <v>989</v>
      </c>
      <c r="D28" s="93">
        <f>C28</f>
        <v>989</v>
      </c>
      <c r="E28" s="78"/>
      <c r="F28" s="79"/>
      <c r="G28" s="80"/>
      <c r="H28" s="81"/>
      <c r="K28" s="97" t="str">
        <f>'[1]std. - เขื่อนแม่งัด'!$K$42:$N$42</f>
        <v>ปีน้ำ2564 ปริมาณฝนสะสม 1 เม.ย.64 - 23 ธ.ค.64</v>
      </c>
      <c r="L28" s="97"/>
      <c r="M28" s="97"/>
      <c r="N28" s="97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AVERAGE(C5:C27)</f>
        <v>1149.0173913043477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STDEV(C5:C27)</f>
        <v>253.76134574218645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0.2208507440032046</v>
      </c>
      <c r="D104" s="48"/>
      <c r="E104" s="59">
        <f>C104*100</f>
        <v>22.085074400320458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17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895.2560455621613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1402.7787370465342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23</v>
      </c>
    </row>
    <row r="111" ht="11.25">
      <c r="C111" s="89">
        <f>COUNTIF(C5:C27,"&gt;1403")</f>
        <v>4</v>
      </c>
    </row>
    <row r="112" ht="11.25">
      <c r="C112" s="89">
        <f>COUNTIF(C5:C27,"&lt;895")</f>
        <v>2</v>
      </c>
    </row>
  </sheetData>
  <sheetProtection/>
  <mergeCells count="3">
    <mergeCell ref="B2:B4"/>
    <mergeCell ref="K14:M1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2016-07-21T07:15:38Z</cp:lastPrinted>
  <dcterms:created xsi:type="dcterms:W3CDTF">2016-04-07T02:09:12Z</dcterms:created>
  <dcterms:modified xsi:type="dcterms:W3CDTF">2021-12-23T03:41:08Z</dcterms:modified>
  <cp:category/>
  <cp:version/>
  <cp:contentType/>
  <cp:contentStatus/>
</cp:coreProperties>
</file>