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<sst xmlns="http://schemas.openxmlformats.org/spreadsheetml/2006/main" count="39" uniqueCount="24">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</sst>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165"/>
          <c:w val="0.874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P.65'!$C$5:$C$29</c:f>
              <c:numCache>
                <c:ptCount val="25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</c:numCache>
            </c:numRef>
          </c:val>
        </c:ser>
        <c:gapWidth val="100"/>
        <c:axId val="61901027"/>
        <c:axId val="20238332"/>
      </c:barChart>
      <c:lineChart>
        <c:grouping val="standard"/>
        <c:varyColors val="0"/>
        <c:ser>
          <c:idx val="1"/>
          <c:order val="1"/>
          <c:tx>
            <c:v>ค่าเฉลี่ย  (2538 - 2544,2548 - 2564 )อยู่ระหว่างค่า+-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P.65'!$E$5:$E$28</c:f>
              <c:numCache>
                <c:ptCount val="24"/>
                <c:pt idx="0">
                  <c:v>1146.1416666666667</c:v>
                </c:pt>
                <c:pt idx="1">
                  <c:v>1146.1416666666667</c:v>
                </c:pt>
                <c:pt idx="2">
                  <c:v>1146.1416666666667</c:v>
                </c:pt>
                <c:pt idx="3">
                  <c:v>1146.1416666666667</c:v>
                </c:pt>
                <c:pt idx="4">
                  <c:v>1146.1416666666667</c:v>
                </c:pt>
                <c:pt idx="5">
                  <c:v>1146.1416666666667</c:v>
                </c:pt>
                <c:pt idx="6">
                  <c:v>1146.1416666666667</c:v>
                </c:pt>
                <c:pt idx="7">
                  <c:v>1146.1416666666667</c:v>
                </c:pt>
                <c:pt idx="8">
                  <c:v>1146.1416666666667</c:v>
                </c:pt>
                <c:pt idx="9">
                  <c:v>1146.1416666666667</c:v>
                </c:pt>
                <c:pt idx="10">
                  <c:v>1146.1416666666667</c:v>
                </c:pt>
                <c:pt idx="11">
                  <c:v>1146.1416666666667</c:v>
                </c:pt>
                <c:pt idx="12">
                  <c:v>1146.1416666666667</c:v>
                </c:pt>
                <c:pt idx="13">
                  <c:v>1146.1416666666667</c:v>
                </c:pt>
                <c:pt idx="14">
                  <c:v>1146.1416666666667</c:v>
                </c:pt>
                <c:pt idx="15">
                  <c:v>1146.1416666666667</c:v>
                </c:pt>
                <c:pt idx="16">
                  <c:v>1146.1416666666667</c:v>
                </c:pt>
                <c:pt idx="17">
                  <c:v>1146.1416666666667</c:v>
                </c:pt>
                <c:pt idx="18">
                  <c:v>1146.1416666666667</c:v>
                </c:pt>
                <c:pt idx="19">
                  <c:v>1146.1416666666667</c:v>
                </c:pt>
                <c:pt idx="20">
                  <c:v>1146.1416666666667</c:v>
                </c:pt>
                <c:pt idx="21">
                  <c:v>1146.1416666666667</c:v>
                </c:pt>
                <c:pt idx="22">
                  <c:v>1146.1416666666667</c:v>
                </c:pt>
                <c:pt idx="23">
                  <c:v>1146.1416666666667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P.65'!$H$5:$H$28</c:f>
              <c:numCache>
                <c:ptCount val="24"/>
                <c:pt idx="0">
                  <c:v>1394.7246926300288</c:v>
                </c:pt>
                <c:pt idx="1">
                  <c:v>1394.7246926300288</c:v>
                </c:pt>
                <c:pt idx="2">
                  <c:v>1394.7246926300288</c:v>
                </c:pt>
                <c:pt idx="3">
                  <c:v>1394.7246926300288</c:v>
                </c:pt>
                <c:pt idx="4">
                  <c:v>1394.7246926300288</c:v>
                </c:pt>
                <c:pt idx="5">
                  <c:v>1394.7246926300288</c:v>
                </c:pt>
                <c:pt idx="6">
                  <c:v>1394.7246926300288</c:v>
                </c:pt>
                <c:pt idx="7">
                  <c:v>1394.7246926300288</c:v>
                </c:pt>
                <c:pt idx="8">
                  <c:v>1394.7246926300288</c:v>
                </c:pt>
                <c:pt idx="9">
                  <c:v>1394.7246926300288</c:v>
                </c:pt>
                <c:pt idx="10">
                  <c:v>1394.7246926300288</c:v>
                </c:pt>
                <c:pt idx="11">
                  <c:v>1394.7246926300288</c:v>
                </c:pt>
                <c:pt idx="12">
                  <c:v>1394.7246926300288</c:v>
                </c:pt>
                <c:pt idx="13">
                  <c:v>1394.7246926300288</c:v>
                </c:pt>
                <c:pt idx="14">
                  <c:v>1394.7246926300288</c:v>
                </c:pt>
                <c:pt idx="15">
                  <c:v>1394.7246926300288</c:v>
                </c:pt>
                <c:pt idx="16">
                  <c:v>1394.7246926300288</c:v>
                </c:pt>
                <c:pt idx="17">
                  <c:v>1394.7246926300288</c:v>
                </c:pt>
                <c:pt idx="18">
                  <c:v>1394.7246926300288</c:v>
                </c:pt>
                <c:pt idx="19">
                  <c:v>1394.7246926300288</c:v>
                </c:pt>
                <c:pt idx="20">
                  <c:v>1394.7246926300288</c:v>
                </c:pt>
                <c:pt idx="21">
                  <c:v>1394.7246926300288</c:v>
                </c:pt>
                <c:pt idx="22">
                  <c:v>1394.7246926300288</c:v>
                </c:pt>
                <c:pt idx="23">
                  <c:v>1394.7246926300288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P.65'!$F$5:$F$28</c:f>
              <c:numCache>
                <c:ptCount val="24"/>
                <c:pt idx="0">
                  <c:v>897.5586407033046</c:v>
                </c:pt>
                <c:pt idx="1">
                  <c:v>897.5586407033046</c:v>
                </c:pt>
                <c:pt idx="2">
                  <c:v>897.5586407033046</c:v>
                </c:pt>
                <c:pt idx="3">
                  <c:v>897.5586407033046</c:v>
                </c:pt>
                <c:pt idx="4">
                  <c:v>897.5586407033046</c:v>
                </c:pt>
                <c:pt idx="5">
                  <c:v>897.5586407033046</c:v>
                </c:pt>
                <c:pt idx="6">
                  <c:v>897.5586407033046</c:v>
                </c:pt>
                <c:pt idx="7">
                  <c:v>897.5586407033046</c:v>
                </c:pt>
                <c:pt idx="8">
                  <c:v>897.5586407033046</c:v>
                </c:pt>
                <c:pt idx="9">
                  <c:v>897.5586407033046</c:v>
                </c:pt>
                <c:pt idx="10">
                  <c:v>897.5586407033046</c:v>
                </c:pt>
                <c:pt idx="11">
                  <c:v>897.5586407033046</c:v>
                </c:pt>
                <c:pt idx="12">
                  <c:v>897.5586407033046</c:v>
                </c:pt>
                <c:pt idx="13">
                  <c:v>897.5586407033046</c:v>
                </c:pt>
                <c:pt idx="14">
                  <c:v>897.5586407033046</c:v>
                </c:pt>
                <c:pt idx="15">
                  <c:v>897.5586407033046</c:v>
                </c:pt>
                <c:pt idx="16">
                  <c:v>897.5586407033046</c:v>
                </c:pt>
                <c:pt idx="17">
                  <c:v>897.5586407033046</c:v>
                </c:pt>
                <c:pt idx="18">
                  <c:v>897.5586407033046</c:v>
                </c:pt>
                <c:pt idx="19">
                  <c:v>897.5586407033046</c:v>
                </c:pt>
                <c:pt idx="20">
                  <c:v>897.5586407033046</c:v>
                </c:pt>
                <c:pt idx="21">
                  <c:v>897.5586407033046</c:v>
                </c:pt>
                <c:pt idx="22">
                  <c:v>897.5586407033046</c:v>
                </c:pt>
                <c:pt idx="23">
                  <c:v>897.5586407033046</c:v>
                </c:pt>
              </c:numCache>
            </c:numRef>
          </c:val>
          <c:smooth val="0"/>
        </c:ser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238332"/>
        <c:crossesAt val="0"/>
        <c:auto val="1"/>
        <c:lblOffset val="100"/>
        <c:tickLblSkip val="1"/>
        <c:noMultiLvlLbl val="0"/>
      </c:catAx>
      <c:valAx>
        <c:axId val="2023833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90102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9095"/>
          <c:w val="0.8847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075"/>
          <c:w val="0.863"/>
          <c:h val="0.758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P.65'!$C$5:$C$29</c:f>
              <c:numCache>
                <c:ptCount val="25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(2538 - 2544,2548 - 2564 )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P.65'!$E$5:$E$28</c:f>
              <c:numCache>
                <c:ptCount val="24"/>
                <c:pt idx="0">
                  <c:v>1146.1416666666667</c:v>
                </c:pt>
                <c:pt idx="1">
                  <c:v>1146.1416666666667</c:v>
                </c:pt>
                <c:pt idx="2">
                  <c:v>1146.1416666666667</c:v>
                </c:pt>
                <c:pt idx="3">
                  <c:v>1146.1416666666667</c:v>
                </c:pt>
                <c:pt idx="4">
                  <c:v>1146.1416666666667</c:v>
                </c:pt>
                <c:pt idx="5">
                  <c:v>1146.1416666666667</c:v>
                </c:pt>
                <c:pt idx="6">
                  <c:v>1146.1416666666667</c:v>
                </c:pt>
                <c:pt idx="7">
                  <c:v>1146.1416666666667</c:v>
                </c:pt>
                <c:pt idx="8">
                  <c:v>1146.1416666666667</c:v>
                </c:pt>
                <c:pt idx="9">
                  <c:v>1146.1416666666667</c:v>
                </c:pt>
                <c:pt idx="10">
                  <c:v>1146.1416666666667</c:v>
                </c:pt>
                <c:pt idx="11">
                  <c:v>1146.1416666666667</c:v>
                </c:pt>
                <c:pt idx="12">
                  <c:v>1146.1416666666667</c:v>
                </c:pt>
                <c:pt idx="13">
                  <c:v>1146.1416666666667</c:v>
                </c:pt>
                <c:pt idx="14">
                  <c:v>1146.1416666666667</c:v>
                </c:pt>
                <c:pt idx="15">
                  <c:v>1146.1416666666667</c:v>
                </c:pt>
                <c:pt idx="16">
                  <c:v>1146.1416666666667</c:v>
                </c:pt>
                <c:pt idx="17">
                  <c:v>1146.1416666666667</c:v>
                </c:pt>
                <c:pt idx="18">
                  <c:v>1146.1416666666667</c:v>
                </c:pt>
                <c:pt idx="19">
                  <c:v>1146.1416666666667</c:v>
                </c:pt>
                <c:pt idx="20">
                  <c:v>1146.1416666666667</c:v>
                </c:pt>
                <c:pt idx="21">
                  <c:v>1146.1416666666667</c:v>
                </c:pt>
                <c:pt idx="22">
                  <c:v>1146.1416666666667</c:v>
                </c:pt>
                <c:pt idx="23">
                  <c:v>1146.1416666666667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P.65'!$D$5:$D$29</c:f>
              <c:numCache>
                <c:ptCount val="25"/>
                <c:pt idx="24">
                  <c:v>1408</c:v>
                </c:pt>
              </c:numCache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692166"/>
        <c:crossesAt val="0"/>
        <c:auto val="1"/>
        <c:lblOffset val="100"/>
        <c:tickLblSkip val="1"/>
        <c:noMultiLvlLbl val="0"/>
      </c:catAx>
      <c:valAx>
        <c:axId val="286921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92726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"/>
          <c:y val="0.9255"/>
          <c:w val="0.8852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0.47</cdr:y>
    </cdr:from>
    <cdr:to>
      <cdr:x>0.727</cdr:x>
      <cdr:y>0.511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2895600"/>
          <a:ext cx="11334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0.38125</cdr:x>
      <cdr:y>0.4045</cdr:y>
    </cdr:from>
    <cdr:to>
      <cdr:x>0.519</cdr:x>
      <cdr:y>0.446</cdr:y>
    </cdr:to>
    <cdr:sp>
      <cdr:nvSpPr>
        <cdr:cNvPr id="2" name="TextBox 1"/>
        <cdr:cNvSpPr txBox="1">
          <a:spLocks noChangeArrowheads="1"/>
        </cdr:cNvSpPr>
      </cdr:nvSpPr>
      <cdr:spPr>
        <a:xfrm>
          <a:off x="3333750" y="249555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0.651</cdr:x>
      <cdr:y>0.59075</cdr:y>
    </cdr:from>
    <cdr:to>
      <cdr:x>0.78975</cdr:x>
      <cdr:y>0.63175</cdr:y>
    </cdr:to>
    <cdr:sp>
      <cdr:nvSpPr>
        <cdr:cNvPr id="3" name="TextBox 1"/>
        <cdr:cNvSpPr txBox="1">
          <a:spLocks noChangeArrowheads="1"/>
        </cdr:cNvSpPr>
      </cdr:nvSpPr>
      <cdr:spPr>
        <a:xfrm>
          <a:off x="5695950" y="3638550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0.3515</cdr:y>
    </cdr:from>
    <cdr:to>
      <cdr:x>0.3235</cdr:x>
      <cdr:y>0.4495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295525" y="2162175"/>
          <a:ext cx="533400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C30" sqref="C3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28">$C$102</f>
        <v>1146.1416666666667</v>
      </c>
      <c r="F5" s="74">
        <f aca="true" t="shared" si="1" ref="F5:F28">+$C$105</f>
        <v>897.5586407033046</v>
      </c>
      <c r="G5" s="75">
        <f aca="true" t="shared" si="2" ref="G5:G28">$C$103</f>
        <v>248.58302596336208</v>
      </c>
      <c r="H5" s="76">
        <f aca="true" t="shared" si="3" ref="H5:H28">+$C$106</f>
        <v>1394.7246926300288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1146.1416666666667</v>
      </c>
      <c r="F6" s="79">
        <f t="shared" si="1"/>
        <v>897.5586407033046</v>
      </c>
      <c r="G6" s="80">
        <f t="shared" si="2"/>
        <v>248.58302596336208</v>
      </c>
      <c r="H6" s="81">
        <f t="shared" si="3"/>
        <v>1394.7246926300288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1146.1416666666667</v>
      </c>
      <c r="F7" s="79">
        <f t="shared" si="1"/>
        <v>897.5586407033046</v>
      </c>
      <c r="G7" s="80">
        <f t="shared" si="2"/>
        <v>248.58302596336208</v>
      </c>
      <c r="H7" s="81">
        <f t="shared" si="3"/>
        <v>1394.7246926300288</v>
      </c>
      <c r="I7" s="2">
        <f aca="true" t="shared" si="4" ref="I7:I28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1146.1416666666667</v>
      </c>
      <c r="F8" s="79">
        <f t="shared" si="1"/>
        <v>897.5586407033046</v>
      </c>
      <c r="G8" s="80">
        <f t="shared" si="2"/>
        <v>248.58302596336208</v>
      </c>
      <c r="H8" s="81">
        <f t="shared" si="3"/>
        <v>1394.7246926300288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1146.1416666666667</v>
      </c>
      <c r="F9" s="79">
        <f t="shared" si="1"/>
        <v>897.5586407033046</v>
      </c>
      <c r="G9" s="80">
        <f t="shared" si="2"/>
        <v>248.58302596336208</v>
      </c>
      <c r="H9" s="81">
        <f t="shared" si="3"/>
        <v>1394.7246926300288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1146.1416666666667</v>
      </c>
      <c r="F10" s="79">
        <f t="shared" si="1"/>
        <v>897.5586407033046</v>
      </c>
      <c r="G10" s="80">
        <f t="shared" si="2"/>
        <v>248.58302596336208</v>
      </c>
      <c r="H10" s="81">
        <f t="shared" si="3"/>
        <v>1394.7246926300288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1146.1416666666667</v>
      </c>
      <c r="F11" s="79">
        <f t="shared" si="1"/>
        <v>897.5586407033046</v>
      </c>
      <c r="G11" s="80">
        <f t="shared" si="2"/>
        <v>248.58302596336208</v>
      </c>
      <c r="H11" s="81">
        <f t="shared" si="3"/>
        <v>1394.7246926300288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1146.1416666666667</v>
      </c>
      <c r="F12" s="79">
        <f t="shared" si="1"/>
        <v>897.5586407033046</v>
      </c>
      <c r="G12" s="80">
        <f t="shared" si="2"/>
        <v>248.58302596336208</v>
      </c>
      <c r="H12" s="81">
        <f t="shared" si="3"/>
        <v>1394.7246926300288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1146.1416666666667</v>
      </c>
      <c r="F13" s="79">
        <f t="shared" si="1"/>
        <v>897.5586407033046</v>
      </c>
      <c r="G13" s="80">
        <f t="shared" si="2"/>
        <v>248.58302596336208</v>
      </c>
      <c r="H13" s="81">
        <f t="shared" si="3"/>
        <v>1394.7246926300288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1146.1416666666667</v>
      </c>
      <c r="F14" s="79">
        <f t="shared" si="1"/>
        <v>897.5586407033046</v>
      </c>
      <c r="G14" s="80">
        <f t="shared" si="2"/>
        <v>248.58302596336208</v>
      </c>
      <c r="H14" s="81">
        <f t="shared" si="3"/>
        <v>1394.7246926300288</v>
      </c>
      <c r="I14" s="2">
        <f t="shared" si="4"/>
        <v>10</v>
      </c>
      <c r="K14" s="103" t="s">
        <v>23</v>
      </c>
      <c r="L14" s="103"/>
      <c r="M14" s="103"/>
    </row>
    <row r="15" spans="2:9" ht="11.25">
      <c r="B15" s="22">
        <v>2551</v>
      </c>
      <c r="C15" s="77">
        <v>1175.9</v>
      </c>
      <c r="D15" s="72"/>
      <c r="E15" s="78">
        <f t="shared" si="0"/>
        <v>1146.1416666666667</v>
      </c>
      <c r="F15" s="79">
        <f t="shared" si="1"/>
        <v>897.5586407033046</v>
      </c>
      <c r="G15" s="80">
        <f t="shared" si="2"/>
        <v>248.58302596336208</v>
      </c>
      <c r="H15" s="81">
        <f t="shared" si="3"/>
        <v>1394.7246926300288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1146.1416666666667</v>
      </c>
      <c r="F16" s="79">
        <f t="shared" si="1"/>
        <v>897.5586407033046</v>
      </c>
      <c r="G16" s="80">
        <f t="shared" si="2"/>
        <v>248.58302596336208</v>
      </c>
      <c r="H16" s="81">
        <f t="shared" si="3"/>
        <v>1394.7246926300288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1146.1416666666667</v>
      </c>
      <c r="F17" s="79">
        <f t="shared" si="1"/>
        <v>897.5586407033046</v>
      </c>
      <c r="G17" s="80">
        <f t="shared" si="2"/>
        <v>248.58302596336208</v>
      </c>
      <c r="H17" s="81">
        <f t="shared" si="3"/>
        <v>1394.7246926300288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1146.1416666666667</v>
      </c>
      <c r="F18" s="79">
        <f t="shared" si="1"/>
        <v>897.5586407033046</v>
      </c>
      <c r="G18" s="80">
        <f t="shared" si="2"/>
        <v>248.58302596336208</v>
      </c>
      <c r="H18" s="81">
        <f t="shared" si="3"/>
        <v>1394.7246926300288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1146.1416666666667</v>
      </c>
      <c r="F19" s="79">
        <f t="shared" si="1"/>
        <v>897.5586407033046</v>
      </c>
      <c r="G19" s="80">
        <f t="shared" si="2"/>
        <v>248.58302596336208</v>
      </c>
      <c r="H19" s="81">
        <f t="shared" si="3"/>
        <v>1394.7246926300288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1146.1416666666667</v>
      </c>
      <c r="F20" s="79">
        <f t="shared" si="1"/>
        <v>897.5586407033046</v>
      </c>
      <c r="G20" s="80">
        <f t="shared" si="2"/>
        <v>248.58302596336208</v>
      </c>
      <c r="H20" s="81">
        <f t="shared" si="3"/>
        <v>1394.7246926300288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1146.1416666666667</v>
      </c>
      <c r="F21" s="79">
        <f t="shared" si="1"/>
        <v>897.5586407033046</v>
      </c>
      <c r="G21" s="80">
        <f t="shared" si="2"/>
        <v>248.58302596336208</v>
      </c>
      <c r="H21" s="81">
        <f t="shared" si="3"/>
        <v>1394.7246926300288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1146.1416666666667</v>
      </c>
      <c r="F22" s="79">
        <f t="shared" si="1"/>
        <v>897.5586407033046</v>
      </c>
      <c r="G22" s="80">
        <f t="shared" si="2"/>
        <v>248.58302596336208</v>
      </c>
      <c r="H22" s="81">
        <f t="shared" si="3"/>
        <v>1394.7246926300288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1146.1416666666667</v>
      </c>
      <c r="F23" s="79">
        <f t="shared" si="1"/>
        <v>897.5586407033046</v>
      </c>
      <c r="G23" s="80">
        <f t="shared" si="2"/>
        <v>248.58302596336208</v>
      </c>
      <c r="H23" s="81">
        <f t="shared" si="3"/>
        <v>1394.7246926300288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1146.1416666666667</v>
      </c>
      <c r="F24" s="79">
        <f t="shared" si="1"/>
        <v>897.5586407033046</v>
      </c>
      <c r="G24" s="80">
        <f t="shared" si="2"/>
        <v>248.58302596336208</v>
      </c>
      <c r="H24" s="81">
        <f t="shared" si="3"/>
        <v>1394.7246926300288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1146.1416666666667</v>
      </c>
      <c r="F25" s="79">
        <f t="shared" si="1"/>
        <v>897.5586407033046</v>
      </c>
      <c r="G25" s="80">
        <f t="shared" si="2"/>
        <v>248.58302596336208</v>
      </c>
      <c r="H25" s="81">
        <f t="shared" si="3"/>
        <v>1394.7246926300288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1146.1416666666667</v>
      </c>
      <c r="F26" s="79">
        <f t="shared" si="1"/>
        <v>897.5586407033046</v>
      </c>
      <c r="G26" s="80">
        <f t="shared" si="2"/>
        <v>248.58302596336208</v>
      </c>
      <c r="H26" s="81">
        <f t="shared" si="3"/>
        <v>1394.7246926300288</v>
      </c>
      <c r="I26" s="2">
        <f t="shared" si="4"/>
        <v>22</v>
      </c>
    </row>
    <row r="27" spans="2:9" ht="11.25">
      <c r="B27" s="22">
        <v>2563</v>
      </c>
      <c r="C27" s="77">
        <v>1077.7</v>
      </c>
      <c r="D27" s="93"/>
      <c r="E27" s="78">
        <f t="shared" si="0"/>
        <v>1146.1416666666667</v>
      </c>
      <c r="F27" s="79">
        <f t="shared" si="1"/>
        <v>897.5586407033046</v>
      </c>
      <c r="G27" s="80">
        <f t="shared" si="2"/>
        <v>248.58302596336208</v>
      </c>
      <c r="H27" s="81">
        <f t="shared" si="3"/>
        <v>1394.7246926300288</v>
      </c>
      <c r="I27" s="2">
        <f t="shared" si="4"/>
        <v>23</v>
      </c>
    </row>
    <row r="28" spans="2:14" ht="11.25">
      <c r="B28" s="97">
        <v>2564</v>
      </c>
      <c r="C28" s="98">
        <v>1080</v>
      </c>
      <c r="D28" s="99"/>
      <c r="E28" s="78">
        <f t="shared" si="0"/>
        <v>1146.1416666666667</v>
      </c>
      <c r="F28" s="79">
        <f t="shared" si="1"/>
        <v>897.5586407033046</v>
      </c>
      <c r="G28" s="80">
        <f t="shared" si="2"/>
        <v>248.58302596336208</v>
      </c>
      <c r="H28" s="81">
        <f t="shared" si="3"/>
        <v>1394.7246926300288</v>
      </c>
      <c r="I28" s="2">
        <f t="shared" si="4"/>
        <v>24</v>
      </c>
      <c r="K28" s="103" t="str">
        <f>'[1]std. - เขื่อนแม่งัด'!$K$42:$N$42</f>
        <v>ปีน้ำ2565 ปริมาณฝนสะสม 1 เม.ย.65 - 31 มี.ค.66</v>
      </c>
      <c r="L28" s="103"/>
      <c r="M28" s="103"/>
      <c r="N28" s="103"/>
    </row>
    <row r="29" spans="2:8" ht="11.25">
      <c r="B29" s="94">
        <v>2565</v>
      </c>
      <c r="C29" s="95">
        <v>1408</v>
      </c>
      <c r="D29" s="96">
        <f>C29</f>
        <v>1408</v>
      </c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AVERAGE(C5:C28)</f>
        <v>1146.1416666666667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STDEV(C5:C28)</f>
        <v>248.58302596336208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0.21688682402265172</v>
      </c>
      <c r="D104" s="48"/>
      <c r="E104" s="59">
        <f>C104*100</f>
        <v>21.688682402265172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897.5586407033046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1394.7246926300288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24</v>
      </c>
    </row>
    <row r="111" ht="11.25">
      <c r="C111" s="89">
        <f>COUNTIF(C5:C28,"&gt;1403")</f>
        <v>4</v>
      </c>
    </row>
    <row r="112" ht="11.25">
      <c r="C112" s="89">
        <f>COUNTIF(C5:C28,"&lt;895")</f>
        <v>2</v>
      </c>
    </row>
  </sheetData>
  <sheetProtection/>
  <mergeCells count="3">
    <mergeCell ref="B2:B4"/>
    <mergeCell ref="K14:M1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2023-04-10T03:39:40Z</dcterms:modified>
  <cp:category/>
  <cp:version/>
  <cp:contentType/>
  <cp:contentStatus/>
</cp:coreProperties>
</file>