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<sst xmlns="http://schemas.openxmlformats.org/spreadsheetml/2006/main" count="39" uniqueCount="24">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</sst>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8775"/>
          <c:w val="0.885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1026</c:v>
                </c:pt>
              </c:numCache>
            </c:numRef>
          </c:val>
        </c:ser>
        <c:gapWidth val="100"/>
        <c:axId val="49943358"/>
        <c:axId val="46837039"/>
      </c:barChart>
      <c:lineChart>
        <c:grouping val="standard"/>
        <c:varyColors val="0"/>
        <c:ser>
          <c:idx val="1"/>
          <c:order val="1"/>
          <c:tx>
            <c:v>ค่าเฉลี่ย  (2538 - 2544,2548 - 2565 )อยู่ระหว่างค่า+-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P.65'!$H$5:$H$29</c:f>
              <c:numCache>
                <c:ptCount val="25"/>
                <c:pt idx="0">
                  <c:v>1405.5368352736539</c:v>
                </c:pt>
                <c:pt idx="1">
                  <c:v>1405.5368352736539</c:v>
                </c:pt>
                <c:pt idx="2">
                  <c:v>1405.5368352736539</c:v>
                </c:pt>
                <c:pt idx="3">
                  <c:v>1405.5368352736539</c:v>
                </c:pt>
                <c:pt idx="4">
                  <c:v>1405.5368352736539</c:v>
                </c:pt>
                <c:pt idx="5">
                  <c:v>1405.5368352736539</c:v>
                </c:pt>
                <c:pt idx="6">
                  <c:v>1405.5368352736539</c:v>
                </c:pt>
                <c:pt idx="7">
                  <c:v>1405.5368352736539</c:v>
                </c:pt>
                <c:pt idx="8">
                  <c:v>1405.5368352736539</c:v>
                </c:pt>
                <c:pt idx="9">
                  <c:v>1405.5368352736539</c:v>
                </c:pt>
                <c:pt idx="10">
                  <c:v>1405.5368352736539</c:v>
                </c:pt>
                <c:pt idx="11">
                  <c:v>1405.5368352736539</c:v>
                </c:pt>
                <c:pt idx="12">
                  <c:v>1405.5368352736539</c:v>
                </c:pt>
                <c:pt idx="13">
                  <c:v>1405.5368352736539</c:v>
                </c:pt>
                <c:pt idx="14">
                  <c:v>1405.5368352736539</c:v>
                </c:pt>
                <c:pt idx="15">
                  <c:v>1405.5368352736539</c:v>
                </c:pt>
                <c:pt idx="16">
                  <c:v>1405.5368352736539</c:v>
                </c:pt>
                <c:pt idx="17">
                  <c:v>1405.5368352736539</c:v>
                </c:pt>
                <c:pt idx="18">
                  <c:v>1405.5368352736539</c:v>
                </c:pt>
                <c:pt idx="19">
                  <c:v>1405.5368352736539</c:v>
                </c:pt>
                <c:pt idx="20">
                  <c:v>1405.5368352736539</c:v>
                </c:pt>
                <c:pt idx="21">
                  <c:v>1405.5368352736539</c:v>
                </c:pt>
                <c:pt idx="22">
                  <c:v>1405.5368352736539</c:v>
                </c:pt>
                <c:pt idx="23">
                  <c:v>1405.5368352736539</c:v>
                </c:pt>
                <c:pt idx="24">
                  <c:v>1405.5368352736539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P.65'!$F$5:$F$29</c:f>
              <c:numCache>
                <c:ptCount val="25"/>
                <c:pt idx="0">
                  <c:v>907.6951647263462</c:v>
                </c:pt>
                <c:pt idx="1">
                  <c:v>907.6951647263462</c:v>
                </c:pt>
                <c:pt idx="2">
                  <c:v>907.6951647263462</c:v>
                </c:pt>
                <c:pt idx="3">
                  <c:v>907.6951647263462</c:v>
                </c:pt>
                <c:pt idx="4">
                  <c:v>907.6951647263462</c:v>
                </c:pt>
                <c:pt idx="5">
                  <c:v>907.6951647263462</c:v>
                </c:pt>
                <c:pt idx="6">
                  <c:v>907.6951647263462</c:v>
                </c:pt>
                <c:pt idx="7">
                  <c:v>907.6951647263462</c:v>
                </c:pt>
                <c:pt idx="8">
                  <c:v>907.6951647263462</c:v>
                </c:pt>
                <c:pt idx="9">
                  <c:v>907.6951647263462</c:v>
                </c:pt>
                <c:pt idx="10">
                  <c:v>907.6951647263462</c:v>
                </c:pt>
                <c:pt idx="11">
                  <c:v>907.6951647263462</c:v>
                </c:pt>
                <c:pt idx="12">
                  <c:v>907.6951647263462</c:v>
                </c:pt>
                <c:pt idx="13">
                  <c:v>907.6951647263462</c:v>
                </c:pt>
                <c:pt idx="14">
                  <c:v>907.6951647263462</c:v>
                </c:pt>
                <c:pt idx="15">
                  <c:v>907.6951647263462</c:v>
                </c:pt>
                <c:pt idx="16">
                  <c:v>907.6951647263462</c:v>
                </c:pt>
                <c:pt idx="17">
                  <c:v>907.6951647263462</c:v>
                </c:pt>
                <c:pt idx="18">
                  <c:v>907.6951647263462</c:v>
                </c:pt>
                <c:pt idx="19">
                  <c:v>907.6951647263462</c:v>
                </c:pt>
                <c:pt idx="20">
                  <c:v>907.6951647263462</c:v>
                </c:pt>
                <c:pt idx="21">
                  <c:v>907.6951647263462</c:v>
                </c:pt>
                <c:pt idx="22">
                  <c:v>907.6951647263462</c:v>
                </c:pt>
                <c:pt idx="23">
                  <c:v>907.6951647263462</c:v>
                </c:pt>
                <c:pt idx="24">
                  <c:v>907.6951647263462</c:v>
                </c:pt>
              </c:numCache>
            </c:numRef>
          </c:val>
          <c:smooth val="0"/>
        </c:ser>
        <c:axId val="49943358"/>
        <c:axId val="46837039"/>
      </c:line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837039"/>
        <c:crossesAt val="0"/>
        <c:auto val="1"/>
        <c:lblOffset val="100"/>
        <c:tickLblSkip val="1"/>
        <c:noMultiLvlLbl val="0"/>
      </c:catAx>
      <c:valAx>
        <c:axId val="468370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94335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91025"/>
          <c:w val="0.88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45"/>
          <c:w val="0.87625"/>
          <c:h val="0.73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1026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(2538 - 2544,2548 - 2565 )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P.65'!$D$5:$D$30</c:f>
              <c:numCache>
                <c:ptCount val="26"/>
                <c:pt idx="25">
                  <c:v>1026</c:v>
                </c:pt>
              </c:numCache>
            </c:numRef>
          </c:val>
          <c:smooth val="0"/>
        </c:ser>
        <c:marker val="1"/>
        <c:axId val="18880168"/>
        <c:axId val="35703785"/>
      </c:line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703785"/>
        <c:crossesAt val="0"/>
        <c:auto val="1"/>
        <c:lblOffset val="100"/>
        <c:tickLblSkip val="1"/>
        <c:noMultiLvlLbl val="0"/>
      </c:catAx>
      <c:valAx>
        <c:axId val="357037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8016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5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0.48425</cdr:y>
    </cdr:from>
    <cdr:to>
      <cdr:x>0.72425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30861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0.37425</cdr:x>
      <cdr:y>0.42075</cdr:y>
    </cdr:from>
    <cdr:to>
      <cdr:x>0.51375</cdr:x>
      <cdr:y>0.46075</cdr:y>
    </cdr:to>
    <cdr:sp>
      <cdr:nvSpPr>
        <cdr:cNvPr id="2" name="TextBox 1"/>
        <cdr:cNvSpPr txBox="1">
          <a:spLocks noChangeArrowheads="1"/>
        </cdr:cNvSpPr>
      </cdr:nvSpPr>
      <cdr:spPr>
        <a:xfrm>
          <a:off x="3276600" y="267652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0.6195</cdr:x>
      <cdr:y>0.60775</cdr:y>
    </cdr:from>
    <cdr:to>
      <cdr:x>0.76075</cdr:x>
      <cdr:y>0.6475</cdr:y>
    </cdr:to>
    <cdr:sp>
      <cdr:nvSpPr>
        <cdr:cNvPr id="3" name="TextBox 1"/>
        <cdr:cNvSpPr txBox="1">
          <a:spLocks noChangeArrowheads="1"/>
        </cdr:cNvSpPr>
      </cdr:nvSpPr>
      <cdr:spPr>
        <a:xfrm>
          <a:off x="5419725" y="3876675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0.368</cdr:y>
    </cdr:from>
    <cdr:to>
      <cdr:x>0.317</cdr:x>
      <cdr:y>0.46225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38375" y="2343150"/>
          <a:ext cx="53340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9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9">$C$102</f>
        <v>1156.616</v>
      </c>
      <c r="F5" s="74">
        <f aca="true" t="shared" si="1" ref="F5:F29">+$C$105</f>
        <v>907.6951647263462</v>
      </c>
      <c r="G5" s="75">
        <f aca="true" t="shared" si="2" ref="G5:G29">$C$103</f>
        <v>248.9208352736538</v>
      </c>
      <c r="H5" s="76">
        <f aca="true" t="shared" si="3" ref="H5:H29">+$C$106</f>
        <v>1405.5368352736539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1156.616</v>
      </c>
      <c r="F6" s="79">
        <f t="shared" si="1"/>
        <v>907.6951647263462</v>
      </c>
      <c r="G6" s="80">
        <f t="shared" si="2"/>
        <v>248.9208352736538</v>
      </c>
      <c r="H6" s="81">
        <f t="shared" si="3"/>
        <v>1405.5368352736539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1156.616</v>
      </c>
      <c r="F7" s="79">
        <f t="shared" si="1"/>
        <v>907.6951647263462</v>
      </c>
      <c r="G7" s="80">
        <f t="shared" si="2"/>
        <v>248.9208352736538</v>
      </c>
      <c r="H7" s="81">
        <f t="shared" si="3"/>
        <v>1405.5368352736539</v>
      </c>
      <c r="I7" s="2">
        <f aca="true" t="shared" si="4" ref="I7:I29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1156.616</v>
      </c>
      <c r="F8" s="79">
        <f t="shared" si="1"/>
        <v>907.6951647263462</v>
      </c>
      <c r="G8" s="80">
        <f t="shared" si="2"/>
        <v>248.9208352736538</v>
      </c>
      <c r="H8" s="81">
        <f t="shared" si="3"/>
        <v>1405.5368352736539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1156.616</v>
      </c>
      <c r="F9" s="79">
        <f t="shared" si="1"/>
        <v>907.6951647263462</v>
      </c>
      <c r="G9" s="80">
        <f t="shared" si="2"/>
        <v>248.9208352736538</v>
      </c>
      <c r="H9" s="81">
        <f t="shared" si="3"/>
        <v>1405.5368352736539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1156.616</v>
      </c>
      <c r="F10" s="79">
        <f t="shared" si="1"/>
        <v>907.6951647263462</v>
      </c>
      <c r="G10" s="80">
        <f t="shared" si="2"/>
        <v>248.9208352736538</v>
      </c>
      <c r="H10" s="81">
        <f t="shared" si="3"/>
        <v>1405.5368352736539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1156.616</v>
      </c>
      <c r="F11" s="79">
        <f t="shared" si="1"/>
        <v>907.6951647263462</v>
      </c>
      <c r="G11" s="80">
        <f t="shared" si="2"/>
        <v>248.9208352736538</v>
      </c>
      <c r="H11" s="81">
        <f t="shared" si="3"/>
        <v>1405.5368352736539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1156.616</v>
      </c>
      <c r="F12" s="79">
        <f t="shared" si="1"/>
        <v>907.6951647263462</v>
      </c>
      <c r="G12" s="80">
        <f t="shared" si="2"/>
        <v>248.9208352736538</v>
      </c>
      <c r="H12" s="81">
        <f t="shared" si="3"/>
        <v>1405.5368352736539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1156.616</v>
      </c>
      <c r="F13" s="79">
        <f t="shared" si="1"/>
        <v>907.6951647263462</v>
      </c>
      <c r="G13" s="80">
        <f t="shared" si="2"/>
        <v>248.9208352736538</v>
      </c>
      <c r="H13" s="81">
        <f t="shared" si="3"/>
        <v>1405.5368352736539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1156.616</v>
      </c>
      <c r="F14" s="79">
        <f t="shared" si="1"/>
        <v>907.6951647263462</v>
      </c>
      <c r="G14" s="80">
        <f t="shared" si="2"/>
        <v>248.9208352736538</v>
      </c>
      <c r="H14" s="81">
        <f t="shared" si="3"/>
        <v>1405.5368352736539</v>
      </c>
      <c r="I14" s="2">
        <f t="shared" si="4"/>
        <v>10</v>
      </c>
      <c r="K14" s="103" t="s">
        <v>23</v>
      </c>
      <c r="L14" s="103"/>
      <c r="M14" s="103"/>
    </row>
    <row r="15" spans="2:9" ht="11.25">
      <c r="B15" s="22">
        <v>2551</v>
      </c>
      <c r="C15" s="77">
        <v>1175.9</v>
      </c>
      <c r="D15" s="72"/>
      <c r="E15" s="78">
        <f t="shared" si="0"/>
        <v>1156.616</v>
      </c>
      <c r="F15" s="79">
        <f t="shared" si="1"/>
        <v>907.6951647263462</v>
      </c>
      <c r="G15" s="80">
        <f t="shared" si="2"/>
        <v>248.9208352736538</v>
      </c>
      <c r="H15" s="81">
        <f t="shared" si="3"/>
        <v>1405.5368352736539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1156.616</v>
      </c>
      <c r="F16" s="79">
        <f t="shared" si="1"/>
        <v>907.6951647263462</v>
      </c>
      <c r="G16" s="80">
        <f t="shared" si="2"/>
        <v>248.9208352736538</v>
      </c>
      <c r="H16" s="81">
        <f t="shared" si="3"/>
        <v>1405.5368352736539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1156.616</v>
      </c>
      <c r="F17" s="79">
        <f t="shared" si="1"/>
        <v>907.6951647263462</v>
      </c>
      <c r="G17" s="80">
        <f t="shared" si="2"/>
        <v>248.9208352736538</v>
      </c>
      <c r="H17" s="81">
        <f t="shared" si="3"/>
        <v>1405.5368352736539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1156.616</v>
      </c>
      <c r="F18" s="79">
        <f t="shared" si="1"/>
        <v>907.6951647263462</v>
      </c>
      <c r="G18" s="80">
        <f t="shared" si="2"/>
        <v>248.9208352736538</v>
      </c>
      <c r="H18" s="81">
        <f t="shared" si="3"/>
        <v>1405.5368352736539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1156.616</v>
      </c>
      <c r="F19" s="79">
        <f t="shared" si="1"/>
        <v>907.6951647263462</v>
      </c>
      <c r="G19" s="80">
        <f t="shared" si="2"/>
        <v>248.9208352736538</v>
      </c>
      <c r="H19" s="81">
        <f t="shared" si="3"/>
        <v>1405.5368352736539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1156.616</v>
      </c>
      <c r="F20" s="79">
        <f t="shared" si="1"/>
        <v>907.6951647263462</v>
      </c>
      <c r="G20" s="80">
        <f t="shared" si="2"/>
        <v>248.9208352736538</v>
      </c>
      <c r="H20" s="81">
        <f t="shared" si="3"/>
        <v>1405.5368352736539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1156.616</v>
      </c>
      <c r="F21" s="79">
        <f t="shared" si="1"/>
        <v>907.6951647263462</v>
      </c>
      <c r="G21" s="80">
        <f t="shared" si="2"/>
        <v>248.9208352736538</v>
      </c>
      <c r="H21" s="81">
        <f t="shared" si="3"/>
        <v>1405.5368352736539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1156.616</v>
      </c>
      <c r="F22" s="79">
        <f t="shared" si="1"/>
        <v>907.6951647263462</v>
      </c>
      <c r="G22" s="80">
        <f t="shared" si="2"/>
        <v>248.9208352736538</v>
      </c>
      <c r="H22" s="81">
        <f t="shared" si="3"/>
        <v>1405.5368352736539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1156.616</v>
      </c>
      <c r="F23" s="79">
        <f t="shared" si="1"/>
        <v>907.6951647263462</v>
      </c>
      <c r="G23" s="80">
        <f t="shared" si="2"/>
        <v>248.9208352736538</v>
      </c>
      <c r="H23" s="81">
        <f t="shared" si="3"/>
        <v>1405.5368352736539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1156.616</v>
      </c>
      <c r="F24" s="79">
        <f t="shared" si="1"/>
        <v>907.6951647263462</v>
      </c>
      <c r="G24" s="80">
        <f t="shared" si="2"/>
        <v>248.9208352736538</v>
      </c>
      <c r="H24" s="81">
        <f t="shared" si="3"/>
        <v>1405.5368352736539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1156.616</v>
      </c>
      <c r="F25" s="79">
        <f t="shared" si="1"/>
        <v>907.6951647263462</v>
      </c>
      <c r="G25" s="80">
        <f t="shared" si="2"/>
        <v>248.9208352736538</v>
      </c>
      <c r="H25" s="81">
        <f t="shared" si="3"/>
        <v>1405.5368352736539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1156.616</v>
      </c>
      <c r="F26" s="79">
        <f t="shared" si="1"/>
        <v>907.6951647263462</v>
      </c>
      <c r="G26" s="80">
        <f t="shared" si="2"/>
        <v>248.9208352736538</v>
      </c>
      <c r="H26" s="81">
        <f t="shared" si="3"/>
        <v>1405.5368352736539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1156.616</v>
      </c>
      <c r="F27" s="79">
        <f t="shared" si="1"/>
        <v>907.6951647263462</v>
      </c>
      <c r="G27" s="80">
        <f t="shared" si="2"/>
        <v>248.9208352736538</v>
      </c>
      <c r="H27" s="81">
        <f t="shared" si="3"/>
        <v>1405.5368352736539</v>
      </c>
      <c r="I27" s="2">
        <f t="shared" si="4"/>
        <v>23</v>
      </c>
    </row>
    <row r="28" spans="2:14" ht="11.25">
      <c r="B28" s="97">
        <v>2564</v>
      </c>
      <c r="C28" s="98">
        <v>1080</v>
      </c>
      <c r="D28" s="99"/>
      <c r="E28" s="78">
        <f t="shared" si="0"/>
        <v>1156.616</v>
      </c>
      <c r="F28" s="79">
        <f t="shared" si="1"/>
        <v>907.6951647263462</v>
      </c>
      <c r="G28" s="80">
        <f t="shared" si="2"/>
        <v>248.9208352736538</v>
      </c>
      <c r="H28" s="81">
        <f t="shared" si="3"/>
        <v>1405.5368352736539</v>
      </c>
      <c r="I28" s="2">
        <f t="shared" si="4"/>
        <v>24</v>
      </c>
      <c r="K28" s="103" t="str">
        <f>'[1]std. - เขื่อนแม่งัด'!$K$42:$N$42</f>
        <v>ปีน้ำ2566 ปริมาณฝนสะสม 1 เม.ย.65 - 30 พ.ย.66</v>
      </c>
      <c r="L28" s="103"/>
      <c r="M28" s="103"/>
      <c r="N28" s="103"/>
    </row>
    <row r="29" spans="2:9" ht="11.25">
      <c r="B29" s="22">
        <v>2565</v>
      </c>
      <c r="C29" s="77">
        <v>1408</v>
      </c>
      <c r="D29" s="72"/>
      <c r="E29" s="78">
        <f t="shared" si="0"/>
        <v>1156.616</v>
      </c>
      <c r="F29" s="79">
        <f t="shared" si="1"/>
        <v>907.6951647263462</v>
      </c>
      <c r="G29" s="80">
        <f t="shared" si="2"/>
        <v>248.9208352736538</v>
      </c>
      <c r="H29" s="81">
        <f t="shared" si="3"/>
        <v>1405.5368352736539</v>
      </c>
      <c r="I29" s="2">
        <f t="shared" si="4"/>
        <v>25</v>
      </c>
    </row>
    <row r="30" spans="2:8" ht="11.25">
      <c r="B30" s="94">
        <v>2566</v>
      </c>
      <c r="C30" s="95">
        <v>1026</v>
      </c>
      <c r="D30" s="96">
        <f>C30</f>
        <v>1026</v>
      </c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AVERAGE(C5:C29)</f>
        <v>1156.616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STDEV(C5:C29)</f>
        <v>248.9208352736538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0.21521476036441983</v>
      </c>
      <c r="D104" s="48"/>
      <c r="E104" s="59">
        <f>C104*100</f>
        <v>21.52147603644198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907.6951647263462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1405.5368352736539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25</v>
      </c>
    </row>
    <row r="111" ht="11.25">
      <c r="C111" s="89">
        <f>COUNTIF(C5:C28,"&gt;1403")</f>
        <v>4</v>
      </c>
    </row>
    <row r="112" ht="11.25">
      <c r="C112" s="89">
        <f>COUNTIF(C5:C28,"&lt;895")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2023-12-26T03:16:23Z</dcterms:modified>
  <cp:category/>
  <cp:version/>
  <cp:contentType/>
  <cp:contentStatus/>
</cp:coreProperties>
</file>