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<sst xmlns="http://schemas.openxmlformats.org/spreadsheetml/2006/main" count="38" uniqueCount="23">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</sst>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8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91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55"/>
          <c:w val="0.860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ห้วยแก้ว'!$C$5:$C$25</c:f>
              <c:numCache>
                <c:ptCount val="21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1146</c:v>
                </c:pt>
              </c:numCache>
            </c:numRef>
          </c:val>
        </c:ser>
        <c:gapWidth val="100"/>
        <c:axId val="30248636"/>
        <c:axId val="3802269"/>
      </c:barChart>
      <c:lineChart>
        <c:grouping val="standard"/>
        <c:varyColors val="0"/>
        <c:ser>
          <c:idx val="1"/>
          <c:order val="1"/>
          <c:tx>
            <c:v>ค่าเฉลี่ย  (2544 - 2563 )อยู่ระหว่างค่า+- SD 14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ห้วยแก้ว'!$E$5:$E$24</c:f>
              <c:numCache>
                <c:ptCount val="20"/>
                <c:pt idx="0">
                  <c:v>1206.1549999999997</c:v>
                </c:pt>
                <c:pt idx="1">
                  <c:v>1206.1549999999997</c:v>
                </c:pt>
                <c:pt idx="2">
                  <c:v>1206.1549999999997</c:v>
                </c:pt>
                <c:pt idx="3">
                  <c:v>1206.1549999999997</c:v>
                </c:pt>
                <c:pt idx="4">
                  <c:v>1206.1549999999997</c:v>
                </c:pt>
                <c:pt idx="5">
                  <c:v>1206.1549999999997</c:v>
                </c:pt>
                <c:pt idx="6">
                  <c:v>1206.1549999999997</c:v>
                </c:pt>
                <c:pt idx="7">
                  <c:v>1206.1549999999997</c:v>
                </c:pt>
                <c:pt idx="8">
                  <c:v>1206.1549999999997</c:v>
                </c:pt>
                <c:pt idx="9">
                  <c:v>1206.1549999999997</c:v>
                </c:pt>
                <c:pt idx="10">
                  <c:v>1206.1549999999997</c:v>
                </c:pt>
                <c:pt idx="11">
                  <c:v>1206.1549999999997</c:v>
                </c:pt>
                <c:pt idx="12">
                  <c:v>1206.1549999999997</c:v>
                </c:pt>
                <c:pt idx="13">
                  <c:v>1206.1549999999997</c:v>
                </c:pt>
                <c:pt idx="14">
                  <c:v>1206.1549999999997</c:v>
                </c:pt>
                <c:pt idx="15">
                  <c:v>1206.1549999999997</c:v>
                </c:pt>
                <c:pt idx="16">
                  <c:v>1206.1549999999997</c:v>
                </c:pt>
                <c:pt idx="17">
                  <c:v>1206.1549999999997</c:v>
                </c:pt>
                <c:pt idx="18">
                  <c:v>1206.1549999999997</c:v>
                </c:pt>
                <c:pt idx="19">
                  <c:v>1206.1549999999997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ห้วยแก้ว'!$H$5:$H$24</c:f>
              <c:numCache>
                <c:ptCount val="20"/>
                <c:pt idx="0">
                  <c:v>1517.9216983245822</c:v>
                </c:pt>
                <c:pt idx="1">
                  <c:v>1517.9216983245822</c:v>
                </c:pt>
                <c:pt idx="2">
                  <c:v>1517.9216983245822</c:v>
                </c:pt>
                <c:pt idx="3">
                  <c:v>1517.9216983245822</c:v>
                </c:pt>
                <c:pt idx="4">
                  <c:v>1517.9216983245822</c:v>
                </c:pt>
                <c:pt idx="5">
                  <c:v>1517.9216983245822</c:v>
                </c:pt>
                <c:pt idx="6">
                  <c:v>1517.9216983245822</c:v>
                </c:pt>
                <c:pt idx="7">
                  <c:v>1517.9216983245822</c:v>
                </c:pt>
                <c:pt idx="8">
                  <c:v>1517.9216983245822</c:v>
                </c:pt>
                <c:pt idx="9">
                  <c:v>1517.9216983245822</c:v>
                </c:pt>
                <c:pt idx="10">
                  <c:v>1517.9216983245822</c:v>
                </c:pt>
                <c:pt idx="11">
                  <c:v>1517.9216983245822</c:v>
                </c:pt>
                <c:pt idx="12">
                  <c:v>1517.9216983245822</c:v>
                </c:pt>
                <c:pt idx="13">
                  <c:v>1517.9216983245822</c:v>
                </c:pt>
                <c:pt idx="14">
                  <c:v>1517.9216983245822</c:v>
                </c:pt>
                <c:pt idx="15">
                  <c:v>1517.9216983245822</c:v>
                </c:pt>
                <c:pt idx="16">
                  <c:v>1517.9216983245822</c:v>
                </c:pt>
                <c:pt idx="17">
                  <c:v>1517.9216983245822</c:v>
                </c:pt>
                <c:pt idx="18">
                  <c:v>1517.9216983245822</c:v>
                </c:pt>
                <c:pt idx="19">
                  <c:v>1517.9216983245822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ห้วยแก้ว'!$F$5:$F$24</c:f>
              <c:numCache>
                <c:ptCount val="20"/>
                <c:pt idx="0">
                  <c:v>894.3883016754173</c:v>
                </c:pt>
                <c:pt idx="1">
                  <c:v>894.3883016754173</c:v>
                </c:pt>
                <c:pt idx="2">
                  <c:v>894.3883016754173</c:v>
                </c:pt>
                <c:pt idx="3">
                  <c:v>894.3883016754173</c:v>
                </c:pt>
                <c:pt idx="4">
                  <c:v>894.3883016754173</c:v>
                </c:pt>
                <c:pt idx="5">
                  <c:v>894.3883016754173</c:v>
                </c:pt>
                <c:pt idx="6">
                  <c:v>894.3883016754173</c:v>
                </c:pt>
                <c:pt idx="7">
                  <c:v>894.3883016754173</c:v>
                </c:pt>
                <c:pt idx="8">
                  <c:v>894.3883016754173</c:v>
                </c:pt>
                <c:pt idx="9">
                  <c:v>894.3883016754173</c:v>
                </c:pt>
                <c:pt idx="10">
                  <c:v>894.3883016754173</c:v>
                </c:pt>
                <c:pt idx="11">
                  <c:v>894.3883016754173</c:v>
                </c:pt>
                <c:pt idx="12">
                  <c:v>894.3883016754173</c:v>
                </c:pt>
                <c:pt idx="13">
                  <c:v>894.3883016754173</c:v>
                </c:pt>
                <c:pt idx="14">
                  <c:v>894.3883016754173</c:v>
                </c:pt>
                <c:pt idx="15">
                  <c:v>894.3883016754173</c:v>
                </c:pt>
                <c:pt idx="16">
                  <c:v>894.3883016754173</c:v>
                </c:pt>
                <c:pt idx="17">
                  <c:v>894.3883016754173</c:v>
                </c:pt>
                <c:pt idx="18">
                  <c:v>894.3883016754173</c:v>
                </c:pt>
                <c:pt idx="19">
                  <c:v>894.3883016754173</c:v>
                </c:pt>
              </c:numCache>
            </c:numRef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802269"/>
        <c:crossesAt val="0"/>
        <c:auto val="1"/>
        <c:lblOffset val="100"/>
        <c:tickLblSkip val="1"/>
        <c:noMultiLvlLbl val="0"/>
      </c:catAx>
      <c:valAx>
        <c:axId val="380226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24863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90775"/>
          <c:w val="0.813"/>
          <c:h val="0.0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682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25"/>
          <c:y val="0.2125"/>
          <c:w val="0.857"/>
          <c:h val="0.70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ห้วยแก้ว'!$C$5:$C$24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(2544 - 25623 )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ห้วยแก้ว'!$E$5:$E$24</c:f>
              <c:numCache>
                <c:ptCount val="20"/>
                <c:pt idx="0">
                  <c:v>1206.1549999999997</c:v>
                </c:pt>
                <c:pt idx="1">
                  <c:v>1206.1549999999997</c:v>
                </c:pt>
                <c:pt idx="2">
                  <c:v>1206.1549999999997</c:v>
                </c:pt>
                <c:pt idx="3">
                  <c:v>1206.1549999999997</c:v>
                </c:pt>
                <c:pt idx="4">
                  <c:v>1206.1549999999997</c:v>
                </c:pt>
                <c:pt idx="5">
                  <c:v>1206.1549999999997</c:v>
                </c:pt>
                <c:pt idx="6">
                  <c:v>1206.1549999999997</c:v>
                </c:pt>
                <c:pt idx="7">
                  <c:v>1206.1549999999997</c:v>
                </c:pt>
                <c:pt idx="8">
                  <c:v>1206.1549999999997</c:v>
                </c:pt>
                <c:pt idx="9">
                  <c:v>1206.1549999999997</c:v>
                </c:pt>
                <c:pt idx="10">
                  <c:v>1206.1549999999997</c:v>
                </c:pt>
                <c:pt idx="11">
                  <c:v>1206.1549999999997</c:v>
                </c:pt>
                <c:pt idx="12">
                  <c:v>1206.1549999999997</c:v>
                </c:pt>
                <c:pt idx="13">
                  <c:v>1206.1549999999997</c:v>
                </c:pt>
                <c:pt idx="14">
                  <c:v>1206.1549999999997</c:v>
                </c:pt>
                <c:pt idx="15">
                  <c:v>1206.1549999999997</c:v>
                </c:pt>
                <c:pt idx="16">
                  <c:v>1206.1549999999997</c:v>
                </c:pt>
                <c:pt idx="17">
                  <c:v>1206.1549999999997</c:v>
                </c:pt>
                <c:pt idx="18">
                  <c:v>1206.1549999999997</c:v>
                </c:pt>
                <c:pt idx="19">
                  <c:v>1206.1549999999997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ห้วยแก้ว'!$B$5:$B$25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'std. - ห้วยแก้ว'!$D$5:$D$25</c:f>
              <c:numCache>
                <c:ptCount val="21"/>
                <c:pt idx="20">
                  <c:v>1146</c:v>
                </c:pt>
              </c:numCache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9548343"/>
        <c:crossesAt val="0"/>
        <c:auto val="1"/>
        <c:lblOffset val="100"/>
        <c:tickLblSkip val="1"/>
        <c:noMultiLvlLbl val="0"/>
      </c:catAx>
      <c:valAx>
        <c:axId val="3954834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22042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7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</cdr:x>
      <cdr:y>0.5675</cdr:y>
    </cdr:from>
    <cdr:to>
      <cdr:x>0.59475</cdr:x>
      <cdr:y>0.60225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2981325"/>
          <a:ext cx="1028700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0.39575</cdr:x>
      <cdr:y>0.46075</cdr:y>
    </cdr:from>
    <cdr:to>
      <cdr:x>0.5335</cdr:x>
      <cdr:y>0.4955</cdr:y>
    </cdr:to>
    <cdr:sp>
      <cdr:nvSpPr>
        <cdr:cNvPr id="2" name="TextBox 1"/>
        <cdr:cNvSpPr txBox="1">
          <a:spLocks noChangeArrowheads="1"/>
        </cdr:cNvSpPr>
      </cdr:nvSpPr>
      <cdr:spPr>
        <a:xfrm>
          <a:off x="3124200" y="2419350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0.58775</cdr:x>
      <cdr:y>0.6655</cdr:y>
    </cdr:from>
    <cdr:to>
      <cdr:x>0.727</cdr:x>
      <cdr:y>0.70025</cdr:y>
    </cdr:to>
    <cdr:sp>
      <cdr:nvSpPr>
        <cdr:cNvPr id="3" name="TextBox 1"/>
        <cdr:cNvSpPr txBox="1">
          <a:spLocks noChangeArrowheads="1"/>
        </cdr:cNvSpPr>
      </cdr:nvSpPr>
      <cdr:spPr>
        <a:xfrm>
          <a:off x="4648200" y="3495675"/>
          <a:ext cx="1104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894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0.43525</cdr:y>
    </cdr:from>
    <cdr:to>
      <cdr:x>0.26125</cdr:x>
      <cdr:y>0.57125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43075" y="2286000"/>
          <a:ext cx="323850" cy="714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4">
      <selection activeCell="C26" sqref="C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4">$C$102</f>
        <v>1206.1549999999997</v>
      </c>
      <c r="F5" s="74">
        <f aca="true" t="shared" si="1" ref="F5:F24">+$C$105</f>
        <v>894.3883016754173</v>
      </c>
      <c r="G5" s="75">
        <f aca="true" t="shared" si="2" ref="G5:G24">$C$103</f>
        <v>311.76669832458236</v>
      </c>
      <c r="H5" s="76">
        <f aca="true" t="shared" si="3" ref="H5:H24">+$C$106</f>
        <v>1517.9216983245822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1206.1549999999997</v>
      </c>
      <c r="F6" s="79">
        <f t="shared" si="1"/>
        <v>894.3883016754173</v>
      </c>
      <c r="G6" s="80">
        <f t="shared" si="2"/>
        <v>311.76669832458236</v>
      </c>
      <c r="H6" s="81">
        <f t="shared" si="3"/>
        <v>1517.9216983245822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1206.1549999999997</v>
      </c>
      <c r="F7" s="79">
        <f t="shared" si="1"/>
        <v>894.3883016754173</v>
      </c>
      <c r="G7" s="80">
        <f t="shared" si="2"/>
        <v>311.76669832458236</v>
      </c>
      <c r="H7" s="81">
        <f t="shared" si="3"/>
        <v>1517.9216983245822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1206.1549999999997</v>
      </c>
      <c r="F8" s="79">
        <f t="shared" si="1"/>
        <v>894.3883016754173</v>
      </c>
      <c r="G8" s="80">
        <f t="shared" si="2"/>
        <v>311.76669832458236</v>
      </c>
      <c r="H8" s="81">
        <f t="shared" si="3"/>
        <v>1517.9216983245822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1206.1549999999997</v>
      </c>
      <c r="F9" s="79">
        <f t="shared" si="1"/>
        <v>894.3883016754173</v>
      </c>
      <c r="G9" s="80">
        <f t="shared" si="2"/>
        <v>311.76669832458236</v>
      </c>
      <c r="H9" s="81">
        <f t="shared" si="3"/>
        <v>1517.9216983245822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1206.1549999999997</v>
      </c>
      <c r="F10" s="79">
        <f t="shared" si="1"/>
        <v>894.3883016754173</v>
      </c>
      <c r="G10" s="80">
        <f t="shared" si="2"/>
        <v>311.76669832458236</v>
      </c>
      <c r="H10" s="81">
        <f t="shared" si="3"/>
        <v>1517.9216983245822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1206.1549999999997</v>
      </c>
      <c r="F11" s="79">
        <f t="shared" si="1"/>
        <v>894.3883016754173</v>
      </c>
      <c r="G11" s="80">
        <f t="shared" si="2"/>
        <v>311.76669832458236</v>
      </c>
      <c r="H11" s="81">
        <f t="shared" si="3"/>
        <v>1517.9216983245822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1206.1549999999997</v>
      </c>
      <c r="F12" s="79">
        <f t="shared" si="1"/>
        <v>894.3883016754173</v>
      </c>
      <c r="G12" s="80">
        <f t="shared" si="2"/>
        <v>311.76669832458236</v>
      </c>
      <c r="H12" s="81">
        <f t="shared" si="3"/>
        <v>1517.9216983245822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1206.1549999999997</v>
      </c>
      <c r="F13" s="79">
        <f t="shared" si="1"/>
        <v>894.3883016754173</v>
      </c>
      <c r="G13" s="80">
        <f t="shared" si="2"/>
        <v>311.76669832458236</v>
      </c>
      <c r="H13" s="81">
        <f t="shared" si="3"/>
        <v>1517.9216983245822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1206.1549999999997</v>
      </c>
      <c r="F14" s="79">
        <f t="shared" si="1"/>
        <v>894.3883016754173</v>
      </c>
      <c r="G14" s="80">
        <f t="shared" si="2"/>
        <v>311.76669832458236</v>
      </c>
      <c r="H14" s="81">
        <f t="shared" si="3"/>
        <v>1517.9216983245822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1206.1549999999997</v>
      </c>
      <c r="F15" s="79">
        <f t="shared" si="1"/>
        <v>894.3883016754173</v>
      </c>
      <c r="G15" s="80">
        <f t="shared" si="2"/>
        <v>311.76669832458236</v>
      </c>
      <c r="H15" s="81">
        <f t="shared" si="3"/>
        <v>1517.9216983245822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1206.1549999999997</v>
      </c>
      <c r="F16" s="79">
        <f t="shared" si="1"/>
        <v>894.3883016754173</v>
      </c>
      <c r="G16" s="80">
        <f t="shared" si="2"/>
        <v>311.76669832458236</v>
      </c>
      <c r="H16" s="81">
        <f t="shared" si="3"/>
        <v>1517.9216983245822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1206.1549999999997</v>
      </c>
      <c r="F17" s="79">
        <f t="shared" si="1"/>
        <v>894.3883016754173</v>
      </c>
      <c r="G17" s="80">
        <f t="shared" si="2"/>
        <v>311.76669832458236</v>
      </c>
      <c r="H17" s="81">
        <f t="shared" si="3"/>
        <v>1517.9216983245822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1206.1549999999997</v>
      </c>
      <c r="F18" s="79">
        <f t="shared" si="1"/>
        <v>894.3883016754173</v>
      </c>
      <c r="G18" s="80">
        <f t="shared" si="2"/>
        <v>311.76669832458236</v>
      </c>
      <c r="H18" s="81">
        <f t="shared" si="3"/>
        <v>1517.9216983245822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1206.1549999999997</v>
      </c>
      <c r="F19" s="79">
        <f t="shared" si="1"/>
        <v>894.3883016754173</v>
      </c>
      <c r="G19" s="80">
        <f t="shared" si="2"/>
        <v>311.76669832458236</v>
      </c>
      <c r="H19" s="81">
        <f t="shared" si="3"/>
        <v>1517.9216983245822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1206.1549999999997</v>
      </c>
      <c r="F20" s="79">
        <f t="shared" si="1"/>
        <v>894.3883016754173</v>
      </c>
      <c r="G20" s="80">
        <f t="shared" si="2"/>
        <v>311.76669832458236</v>
      </c>
      <c r="H20" s="81">
        <f t="shared" si="3"/>
        <v>1517.9216983245822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1206.1549999999997</v>
      </c>
      <c r="F21" s="79">
        <f t="shared" si="1"/>
        <v>894.3883016754173</v>
      </c>
      <c r="G21" s="80">
        <f t="shared" si="2"/>
        <v>311.76669832458236</v>
      </c>
      <c r="H21" s="81">
        <f t="shared" si="3"/>
        <v>1517.9216983245822</v>
      </c>
      <c r="I21" s="2">
        <f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1206.1549999999997</v>
      </c>
      <c r="F22" s="79">
        <f t="shared" si="1"/>
        <v>894.3883016754173</v>
      </c>
      <c r="G22" s="80">
        <f t="shared" si="2"/>
        <v>311.76669832458236</v>
      </c>
      <c r="H22" s="81">
        <f t="shared" si="3"/>
        <v>1517.9216983245822</v>
      </c>
      <c r="I22" s="2">
        <f>I21+1</f>
        <v>18</v>
      </c>
    </row>
    <row r="23" spans="2:9" ht="11.25">
      <c r="B23" s="22">
        <v>2562</v>
      </c>
      <c r="C23" s="77">
        <v>756.1</v>
      </c>
      <c r="E23" s="78">
        <f t="shared" si="0"/>
        <v>1206.1549999999997</v>
      </c>
      <c r="F23" s="79">
        <f t="shared" si="1"/>
        <v>894.3883016754173</v>
      </c>
      <c r="G23" s="80">
        <f t="shared" si="2"/>
        <v>311.76669832458236</v>
      </c>
      <c r="H23" s="81">
        <f t="shared" si="3"/>
        <v>1517.9216983245822</v>
      </c>
      <c r="I23" s="2">
        <f>I22+1</f>
        <v>19</v>
      </c>
    </row>
    <row r="24" spans="2:9" ht="11.25">
      <c r="B24" s="96">
        <v>2563</v>
      </c>
      <c r="C24" s="82">
        <v>1437.3</v>
      </c>
      <c r="D24" s="95"/>
      <c r="E24" s="78">
        <f t="shared" si="0"/>
        <v>1206.1549999999997</v>
      </c>
      <c r="F24" s="79">
        <f t="shared" si="1"/>
        <v>894.3883016754173</v>
      </c>
      <c r="G24" s="80">
        <f t="shared" si="2"/>
        <v>311.76669832458236</v>
      </c>
      <c r="H24" s="81">
        <f t="shared" si="3"/>
        <v>1517.9216983245822</v>
      </c>
      <c r="I24" s="2">
        <f>I23+1</f>
        <v>20</v>
      </c>
    </row>
    <row r="25" spans="2:14" ht="11.25">
      <c r="B25" s="90">
        <v>2564</v>
      </c>
      <c r="C25" s="91">
        <v>1146</v>
      </c>
      <c r="D25" s="95">
        <f>C25</f>
        <v>1146</v>
      </c>
      <c r="E25" s="78"/>
      <c r="F25" s="79"/>
      <c r="G25" s="80"/>
      <c r="H25" s="81"/>
      <c r="K25" s="100" t="str">
        <f>'[1]std. - เขื่อนแม่งัด'!$K$42:$N$42</f>
        <v>ปีน้ำ2564 ปริมาณฝนสะสม 1 เม.ย.64 - 23 ธ.ค.64</v>
      </c>
      <c r="L25" s="100"/>
      <c r="M25" s="100"/>
      <c r="N25" s="100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AVERAGE(C5:C24)</f>
        <v>1206.1549999999997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STDEV(C5:C24)</f>
        <v>311.76669832458236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0.2584797959835862</v>
      </c>
      <c r="D104" s="48"/>
      <c r="E104" s="59">
        <f>C104*100</f>
        <v>25.847979598358624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14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894.3883016754173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1517.9216983245822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20</v>
      </c>
    </row>
    <row r="111" ht="11.25">
      <c r="C111" s="89">
        <f>COUNTIF(C5:C24,"&gt;1518")</f>
        <v>3</v>
      </c>
    </row>
    <row r="112" ht="11.25">
      <c r="C112" s="89">
        <f>COUNTIF(C5:C24,"&lt;894")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2016-07-22T03:28:07Z</cp:lastPrinted>
  <dcterms:created xsi:type="dcterms:W3CDTF">2016-04-07T02:09:12Z</dcterms:created>
  <dcterms:modified xsi:type="dcterms:W3CDTF">2021-12-23T03:39:01Z</dcterms:modified>
  <cp:category/>
  <cp:version/>
  <cp:contentType/>
  <cp:contentStatus/>
</cp:coreProperties>
</file>