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<sst xmlns="http://schemas.openxmlformats.org/spreadsheetml/2006/main" count="58" uniqueCount="26">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</sst>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204" fontId="48" fillId="24" borderId="10" xfId="0" applyNumberFormat="1" applyFont="1" applyFill="1" applyBorder="1" applyAlignment="1">
      <alignment vertical="center"/>
    </xf>
    <xf numFmtId="204" fontId="48" fillId="4" borderId="10" xfId="0" applyNumberFormat="1" applyFont="1" applyFill="1" applyBorder="1" applyAlignment="1" applyProtection="1">
      <alignment horizontal="right" vertical="center"/>
      <protection/>
    </xf>
    <xf numFmtId="1" fontId="48" fillId="5" borderId="10" xfId="0" applyNumberFormat="1" applyFont="1" applyFill="1" applyBorder="1" applyAlignment="1">
      <alignment horizontal="center" vertical="center"/>
    </xf>
    <xf numFmtId="203" fontId="48" fillId="0" borderId="24" xfId="0" applyNumberFormat="1" applyFont="1" applyBorder="1" applyAlignment="1">
      <alignment horizontal="center"/>
    </xf>
    <xf numFmtId="203" fontId="48" fillId="0" borderId="25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center" vertical="center"/>
    </xf>
    <xf numFmtId="203" fontId="51" fillId="16" borderId="12" xfId="0" applyNumberFormat="1" applyFont="1" applyFill="1" applyBorder="1" applyAlignment="1">
      <alignment horizontal="center" vertical="center"/>
    </xf>
    <xf numFmtId="205" fontId="51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3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795"/>
          <c:w val="0.868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ตารางฝนนาเม็ง!$N$4:$N$23</c:f>
              <c:numCache>
                <c:ptCount val="20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1067.5</c:v>
                </c:pt>
              </c:numCache>
            </c:numRef>
          </c:val>
        </c:ser>
        <c:axId val="13878586"/>
        <c:axId val="57798411"/>
      </c:barChart>
      <c:lineChart>
        <c:grouping val="standard"/>
        <c:varyColors val="0"/>
        <c:ser>
          <c:idx val="1"/>
          <c:order val="1"/>
          <c:tx>
            <c:v>ปริมาณฝนเฉลี่ย 1,399.2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ตารางฝนนาเม็ง!$P$4:$P$21</c:f>
              <c:numCache>
                <c:ptCount val="18"/>
                <c:pt idx="0">
                  <c:v>1399.1885964912278</c:v>
                </c:pt>
                <c:pt idx="1">
                  <c:v>1399.1885964912278</c:v>
                </c:pt>
                <c:pt idx="2">
                  <c:v>1399.1885964912278</c:v>
                </c:pt>
                <c:pt idx="3">
                  <c:v>1399.1885964912278</c:v>
                </c:pt>
                <c:pt idx="4">
                  <c:v>1399.1885964912278</c:v>
                </c:pt>
                <c:pt idx="5">
                  <c:v>1399.1885964912278</c:v>
                </c:pt>
                <c:pt idx="6">
                  <c:v>1399.1885964912278</c:v>
                </c:pt>
                <c:pt idx="7">
                  <c:v>1399.1885964912278</c:v>
                </c:pt>
                <c:pt idx="8">
                  <c:v>1399.1885964912278</c:v>
                </c:pt>
                <c:pt idx="9">
                  <c:v>1399.1885964912278</c:v>
                </c:pt>
                <c:pt idx="10">
                  <c:v>1399.1885964912278</c:v>
                </c:pt>
                <c:pt idx="11">
                  <c:v>1399.1885964912278</c:v>
                </c:pt>
                <c:pt idx="12">
                  <c:v>1399.1885964912278</c:v>
                </c:pt>
                <c:pt idx="13">
                  <c:v>1399.1885964912278</c:v>
                </c:pt>
                <c:pt idx="14">
                  <c:v>1399.1885964912278</c:v>
                </c:pt>
                <c:pt idx="15">
                  <c:v>1399.1885964912278</c:v>
                </c:pt>
                <c:pt idx="16">
                  <c:v>1399.1885964912278</c:v>
                </c:pt>
                <c:pt idx="17">
                  <c:v>1399.1885964912278</c:v>
                </c:pt>
              </c:numCache>
            </c:numRef>
          </c:val>
          <c:smooth val="0"/>
        </c:ser>
        <c:axId val="13878586"/>
        <c:axId val="57798411"/>
      </c:line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7858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"/>
          <c:y val="0.43575"/>
          <c:w val="0.307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เฉลี่ย2544-2562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>
                <c:ptCount val="12"/>
                <c:pt idx="0">
                  <c:v>94</c:v>
                </c:pt>
              </c:numCache>
            </c:numRef>
          </c:val>
          <c:smooth val="0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4236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19">
      <selection activeCell="B23" sqref="B23:M2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83"/>
      <c r="T3" s="83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2">$N$55</f>
        <v>1399.1885964912278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1399.1885964912278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1399.1885964912278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1399.1885964912278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1399.1885964912278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1399.1885964912278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1399.1885964912278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1399.1885964912278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1399.1885964912278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1399.1885964912278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1399.1885964912278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1399.1885964912278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1399.1885964912278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1399.1885964912278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3">SUM(B18:M18)</f>
        <v>796.9</v>
      </c>
      <c r="O18" s="30">
        <v>118</v>
      </c>
      <c r="P18" s="40">
        <f t="shared" si="0"/>
        <v>1399.1885964912278</v>
      </c>
      <c r="R18" s="58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>N66</f>
        <v>123</v>
      </c>
      <c r="P19" s="40">
        <f t="shared" si="0"/>
        <v>1399.1885964912278</v>
      </c>
      <c r="R19" s="58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>N67</f>
        <v>138</v>
      </c>
      <c r="P20" s="40">
        <f t="shared" si="0"/>
        <v>1399.1885964912278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>N68</f>
        <v>122</v>
      </c>
      <c r="P21" s="40">
        <f t="shared" si="0"/>
        <v>1399.1885964912278</v>
      </c>
      <c r="S21" s="40"/>
    </row>
    <row r="22" spans="1:19" s="2" customFormat="1" ht="15.75" customHeight="1">
      <c r="A22" s="71">
        <v>2562</v>
      </c>
      <c r="B22" s="72">
        <v>3</v>
      </c>
      <c r="C22" s="72">
        <v>200.5</v>
      </c>
      <c r="D22" s="72">
        <v>51.2</v>
      </c>
      <c r="E22" s="72">
        <v>204.2</v>
      </c>
      <c r="F22" s="72">
        <v>573.5</v>
      </c>
      <c r="G22" s="72">
        <v>167.4</v>
      </c>
      <c r="H22" s="72">
        <v>40.7</v>
      </c>
      <c r="I22" s="72">
        <v>8.6</v>
      </c>
      <c r="J22" s="72">
        <v>1.2</v>
      </c>
      <c r="K22" s="72">
        <v>0</v>
      </c>
      <c r="L22" s="72">
        <v>0</v>
      </c>
      <c r="M22" s="72">
        <v>0</v>
      </c>
      <c r="N22" s="73">
        <f t="shared" si="1"/>
        <v>1250.3000000000002</v>
      </c>
      <c r="O22" s="74">
        <f>N69</f>
        <v>92</v>
      </c>
      <c r="P22" s="40">
        <f t="shared" si="0"/>
        <v>1399.1885964912278</v>
      </c>
      <c r="S22" s="40"/>
    </row>
    <row r="23" spans="1:19" s="2" customFormat="1" ht="15.75" customHeight="1">
      <c r="A23" s="45">
        <v>2563</v>
      </c>
      <c r="B23" s="46">
        <v>94</v>
      </c>
      <c r="C23" s="46">
        <v>40.3</v>
      </c>
      <c r="D23" s="46">
        <v>205.7</v>
      </c>
      <c r="E23" s="46">
        <v>124.8</v>
      </c>
      <c r="F23" s="46">
        <v>358</v>
      </c>
      <c r="G23" s="46">
        <v>179.6</v>
      </c>
      <c r="H23" s="46">
        <v>46.9</v>
      </c>
      <c r="I23" s="46">
        <v>18.2</v>
      </c>
      <c r="J23" s="46">
        <v>0</v>
      </c>
      <c r="K23" s="46">
        <v>17.3</v>
      </c>
      <c r="L23" s="46">
        <v>21.3</v>
      </c>
      <c r="M23" s="46">
        <v>20.3</v>
      </c>
      <c r="N23" s="47">
        <f t="shared" si="1"/>
        <v>1126.3999999999999</v>
      </c>
      <c r="O23" s="48">
        <f>N70</f>
        <v>109</v>
      </c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MAX(B4:B22)</f>
        <v>177.39999999999998</v>
      </c>
      <c r="C54" s="25">
        <f aca="true" t="shared" si="2" ref="C54:O54">MAX(C4:C22)</f>
        <v>380.6</v>
      </c>
      <c r="D54" s="25">
        <f t="shared" si="2"/>
        <v>291.8</v>
      </c>
      <c r="E54" s="25">
        <f t="shared" si="2"/>
        <v>395.2</v>
      </c>
      <c r="F54" s="25">
        <f t="shared" si="2"/>
        <v>573.5</v>
      </c>
      <c r="G54" s="25">
        <f t="shared" si="2"/>
        <v>517.7</v>
      </c>
      <c r="H54" s="25">
        <f t="shared" si="2"/>
        <v>402</v>
      </c>
      <c r="I54" s="25">
        <f t="shared" si="2"/>
        <v>358.5</v>
      </c>
      <c r="J54" s="25">
        <f t="shared" si="2"/>
        <v>130.8</v>
      </c>
      <c r="K54" s="25">
        <f t="shared" si="2"/>
        <v>51.6</v>
      </c>
      <c r="L54" s="25">
        <f t="shared" si="2"/>
        <v>22.3</v>
      </c>
      <c r="M54" s="25">
        <f t="shared" si="2"/>
        <v>70.9</v>
      </c>
      <c r="N54" s="25">
        <f t="shared" si="2"/>
        <v>2176.7</v>
      </c>
      <c r="O54" s="57">
        <f t="shared" si="2"/>
        <v>138</v>
      </c>
    </row>
    <row r="55" spans="1:15" s="2" customFormat="1" ht="15.75" customHeight="1">
      <c r="A55" s="23" t="s">
        <v>18</v>
      </c>
      <c r="B55" s="26">
        <f>AVERAGE(B4:B22)</f>
        <v>56.842105263157904</v>
      </c>
      <c r="C55" s="26">
        <f aca="true" t="shared" si="3" ref="C55:O55">AVERAGE(C4:C22)</f>
        <v>195.44736842105263</v>
      </c>
      <c r="D55" s="26">
        <f t="shared" si="3"/>
        <v>138.59473684210525</v>
      </c>
      <c r="E55" s="26">
        <f t="shared" si="3"/>
        <v>212.8</v>
      </c>
      <c r="F55" s="26">
        <f t="shared" si="3"/>
        <v>291.38333333333327</v>
      </c>
      <c r="G55" s="26">
        <f t="shared" si="3"/>
        <v>251.06315789473683</v>
      </c>
      <c r="H55" s="26">
        <f t="shared" si="3"/>
        <v>138.1</v>
      </c>
      <c r="I55" s="26">
        <f t="shared" si="3"/>
        <v>69.2578947368421</v>
      </c>
      <c r="J55" s="26">
        <f t="shared" si="3"/>
        <v>16.55263157894737</v>
      </c>
      <c r="K55" s="26">
        <f t="shared" si="3"/>
        <v>14.789473684210526</v>
      </c>
      <c r="L55" s="26">
        <f t="shared" si="3"/>
        <v>3.026315789473684</v>
      </c>
      <c r="M55" s="26">
        <f t="shared" si="3"/>
        <v>11.331578947368422</v>
      </c>
      <c r="N55" s="26">
        <f>SUM(B55:M55)</f>
        <v>1399.1885964912278</v>
      </c>
      <c r="O55" s="51">
        <f t="shared" si="3"/>
        <v>90.52631578947368</v>
      </c>
    </row>
    <row r="56" spans="1:15" s="2" customFormat="1" ht="15.75" customHeight="1">
      <c r="A56" s="24" t="s">
        <v>19</v>
      </c>
      <c r="B56" s="27">
        <f>MIN(B4:B22)</f>
        <v>0</v>
      </c>
      <c r="C56" s="27">
        <f aca="true" t="shared" si="4" ref="C56:O56">MIN(C4:C22)</f>
        <v>69.2</v>
      </c>
      <c r="D56" s="27">
        <f t="shared" si="4"/>
        <v>39.2</v>
      </c>
      <c r="E56" s="27">
        <f t="shared" si="4"/>
        <v>62.9</v>
      </c>
      <c r="F56" s="27">
        <f t="shared" si="4"/>
        <v>84.2</v>
      </c>
      <c r="G56" s="27">
        <f t="shared" si="4"/>
        <v>138.6</v>
      </c>
      <c r="H56" s="27">
        <f t="shared" si="4"/>
        <v>38.8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796.9</v>
      </c>
      <c r="O56" s="52">
        <f t="shared" si="4"/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59" t="s">
        <v>23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0</v>
      </c>
      <c r="C66" s="66">
        <v>15</v>
      </c>
      <c r="D66" s="66">
        <v>18</v>
      </c>
      <c r="E66" s="66">
        <v>21</v>
      </c>
      <c r="F66" s="66">
        <v>17</v>
      </c>
      <c r="G66" s="66">
        <v>18</v>
      </c>
      <c r="H66" s="66">
        <v>15</v>
      </c>
      <c r="I66" s="66">
        <v>7</v>
      </c>
      <c r="J66" s="66">
        <v>3</v>
      </c>
      <c r="K66" s="66">
        <v>8</v>
      </c>
      <c r="L66" s="66">
        <v>0</v>
      </c>
      <c r="M66" s="66">
        <v>1</v>
      </c>
      <c r="N66" s="67">
        <f>SUM(B66:M66)</f>
        <v>123</v>
      </c>
    </row>
    <row r="67" spans="1:14" ht="17.25" customHeight="1">
      <c r="A67" s="65">
        <v>2560</v>
      </c>
      <c r="B67" s="66">
        <v>8</v>
      </c>
      <c r="C67" s="66">
        <v>22</v>
      </c>
      <c r="D67" s="66">
        <v>17</v>
      </c>
      <c r="E67" s="66">
        <v>22</v>
      </c>
      <c r="F67" s="66">
        <v>21</v>
      </c>
      <c r="G67" s="66">
        <v>17</v>
      </c>
      <c r="H67" s="66">
        <v>18</v>
      </c>
      <c r="I67" s="66">
        <v>4</v>
      </c>
      <c r="J67" s="66">
        <v>3</v>
      </c>
      <c r="K67" s="66">
        <v>3</v>
      </c>
      <c r="L67" s="66">
        <v>1</v>
      </c>
      <c r="M67" s="66">
        <v>2</v>
      </c>
      <c r="N67" s="67">
        <f>SUM(B67:M67)</f>
        <v>138</v>
      </c>
    </row>
    <row r="68" spans="1:14" ht="19.5">
      <c r="A68" s="68">
        <v>2561</v>
      </c>
      <c r="B68" s="69">
        <v>7</v>
      </c>
      <c r="C68" s="69">
        <v>20</v>
      </c>
      <c r="D68" s="69">
        <v>19</v>
      </c>
      <c r="E68" s="69">
        <v>17</v>
      </c>
      <c r="F68" s="69">
        <v>21</v>
      </c>
      <c r="G68" s="69">
        <v>15</v>
      </c>
      <c r="H68" s="69">
        <v>9</v>
      </c>
      <c r="I68" s="69">
        <v>6</v>
      </c>
      <c r="J68" s="69">
        <v>6</v>
      </c>
      <c r="K68" s="69">
        <v>2</v>
      </c>
      <c r="L68" s="69">
        <v>0</v>
      </c>
      <c r="M68" s="69">
        <v>0</v>
      </c>
      <c r="N68" s="70">
        <f>SUM(B68:M68)</f>
        <v>122</v>
      </c>
    </row>
    <row r="69" spans="1:14" ht="19.5">
      <c r="A69" s="75">
        <v>2562</v>
      </c>
      <c r="B69" s="76">
        <v>1</v>
      </c>
      <c r="C69" s="76">
        <v>13</v>
      </c>
      <c r="D69" s="76">
        <v>10</v>
      </c>
      <c r="E69" s="76">
        <v>15</v>
      </c>
      <c r="F69" s="76">
        <v>26</v>
      </c>
      <c r="G69" s="76">
        <v>13</v>
      </c>
      <c r="H69" s="76">
        <v>10</v>
      </c>
      <c r="I69" s="76">
        <v>3</v>
      </c>
      <c r="J69" s="76">
        <v>1</v>
      </c>
      <c r="K69" s="76">
        <v>0</v>
      </c>
      <c r="L69" s="76">
        <v>0</v>
      </c>
      <c r="M69" s="76">
        <v>0</v>
      </c>
      <c r="N69" s="77">
        <f>SUM(B69:M69)</f>
        <v>92</v>
      </c>
    </row>
    <row r="70" spans="1:14" ht="19.5">
      <c r="A70" s="62">
        <v>2563</v>
      </c>
      <c r="B70" s="64">
        <v>6</v>
      </c>
      <c r="C70" s="64">
        <v>8</v>
      </c>
      <c r="D70" s="64">
        <v>17</v>
      </c>
      <c r="E70" s="64">
        <v>12</v>
      </c>
      <c r="F70" s="64">
        <v>23</v>
      </c>
      <c r="G70" s="64">
        <v>19</v>
      </c>
      <c r="H70" s="64">
        <v>14</v>
      </c>
      <c r="I70" s="64">
        <v>4</v>
      </c>
      <c r="J70" s="64">
        <v>0</v>
      </c>
      <c r="K70" s="64">
        <v>2</v>
      </c>
      <c r="L70" s="64">
        <v>2</v>
      </c>
      <c r="M70" s="64">
        <v>2</v>
      </c>
      <c r="N70" s="63">
        <f>SUM(B70:M70)</f>
        <v>109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28">
      <selection activeCell="T44" sqref="S44:T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6">$N$58</f>
        <v>1399.1885964912278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1399.1885964912278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1399.1885964912278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1399.1885964912278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1399.1885964912278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1399.1885964912278</v>
      </c>
    </row>
    <row r="24" spans="1:18" ht="12" customHeight="1">
      <c r="A24" s="33">
        <v>2550</v>
      </c>
      <c r="B24" s="56">
        <v>28</v>
      </c>
      <c r="C24" s="56">
        <v>111.9</v>
      </c>
      <c r="D24" s="56">
        <v>202</v>
      </c>
      <c r="E24" s="56">
        <v>272.7</v>
      </c>
      <c r="F24" s="56" t="s">
        <v>21</v>
      </c>
      <c r="G24" s="56">
        <v>167</v>
      </c>
      <c r="H24" s="56">
        <v>120.3</v>
      </c>
      <c r="I24" s="56">
        <v>127.9</v>
      </c>
      <c r="J24" s="56">
        <v>0</v>
      </c>
      <c r="K24" s="56">
        <v>23.6</v>
      </c>
      <c r="L24" s="56">
        <v>22.3</v>
      </c>
      <c r="M24" s="56">
        <v>1.4</v>
      </c>
      <c r="N24" s="56">
        <v>1077.1</v>
      </c>
      <c r="O24" s="33">
        <v>60</v>
      </c>
      <c r="R24" s="39">
        <f t="shared" si="0"/>
        <v>1399.1885964912278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1399.1885964912278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1399.1885964912278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1399.1885964912278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1399.1885964912278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1399.1885964912278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1399.1885964912278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1399.1885964912278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7">SUM(B32:M32)</f>
        <v>796.9</v>
      </c>
      <c r="O32" s="33">
        <f>ตารางฝนนาเม็ง!O18</f>
        <v>118</v>
      </c>
      <c r="R32" s="39">
        <f t="shared" si="0"/>
        <v>1399.1885964912278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1399.1885964912278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1399.1885964912278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1399.1885964912278</v>
      </c>
    </row>
    <row r="36" spans="1:18" ht="12" customHeight="1">
      <c r="A36" s="78">
        <v>2562</v>
      </c>
      <c r="B36" s="79">
        <v>3</v>
      </c>
      <c r="C36" s="79">
        <v>200.5</v>
      </c>
      <c r="D36" s="79">
        <v>51.2</v>
      </c>
      <c r="E36" s="79">
        <v>204.2</v>
      </c>
      <c r="F36" s="79">
        <v>573.5</v>
      </c>
      <c r="G36" s="79">
        <v>167.4</v>
      </c>
      <c r="H36" s="79">
        <v>40.7</v>
      </c>
      <c r="I36" s="79">
        <v>8.6</v>
      </c>
      <c r="J36" s="79">
        <v>1.2</v>
      </c>
      <c r="K36" s="79">
        <v>0</v>
      </c>
      <c r="L36" s="79">
        <v>0</v>
      </c>
      <c r="M36" s="79">
        <v>0</v>
      </c>
      <c r="N36" s="79">
        <f t="shared" si="1"/>
        <v>1250.3000000000002</v>
      </c>
      <c r="O36" s="78">
        <f>ตารางฝนนาเม็ง!O22</f>
        <v>92</v>
      </c>
      <c r="R36" s="39">
        <f t="shared" si="0"/>
        <v>1399.1885964912278</v>
      </c>
    </row>
    <row r="37" spans="1:18" ht="12" customHeight="1">
      <c r="A37" s="50">
        <v>2563</v>
      </c>
      <c r="B37" s="49">
        <v>94</v>
      </c>
      <c r="C37" s="49">
        <v>40.3</v>
      </c>
      <c r="D37" s="49">
        <v>205.7</v>
      </c>
      <c r="E37" s="49">
        <v>124.8</v>
      </c>
      <c r="F37" s="49">
        <v>358</v>
      </c>
      <c r="G37" s="49">
        <v>179.6</v>
      </c>
      <c r="H37" s="49">
        <v>46.9</v>
      </c>
      <c r="I37" s="49">
        <v>18.2</v>
      </c>
      <c r="J37" s="49">
        <v>0</v>
      </c>
      <c r="K37" s="49">
        <v>17.3</v>
      </c>
      <c r="L37" s="49">
        <v>21.3</v>
      </c>
      <c r="M37" s="49">
        <v>20.3</v>
      </c>
      <c r="N37" s="49">
        <f t="shared" si="1"/>
        <v>1126.3999999999999</v>
      </c>
      <c r="O37" s="50">
        <f>ตารางฝนนาเม็ง!O23</f>
        <v>109</v>
      </c>
      <c r="R37" s="39"/>
    </row>
    <row r="38" spans="1:18" ht="12" customHeight="1">
      <c r="A38" s="33">
        <v>2564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3"/>
      <c r="R38" s="39"/>
    </row>
    <row r="39" spans="1:18" ht="12" customHeight="1">
      <c r="A39" s="33">
        <v>2565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3"/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4"/>
      <c r="R45" s="39"/>
    </row>
    <row r="46" spans="1:18" ht="12" customHeight="1">
      <c r="A46" s="33">
        <v>2572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4"/>
      <c r="R46" s="39"/>
    </row>
    <row r="47" spans="1:18" ht="12" customHeight="1">
      <c r="A47" s="33">
        <v>2573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4"/>
      <c r="R47" s="39"/>
    </row>
    <row r="48" spans="1:18" ht="12" customHeight="1">
      <c r="A48" s="33">
        <v>2574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4"/>
      <c r="R48" s="39"/>
    </row>
    <row r="49" spans="1:18" ht="12" customHeight="1">
      <c r="A49" s="33">
        <v>2575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4"/>
      <c r="R49" s="39"/>
    </row>
    <row r="50" spans="1:18" ht="12" customHeight="1">
      <c r="A50" s="33">
        <v>2576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4"/>
      <c r="R50" s="39"/>
    </row>
    <row r="51" spans="1:18" ht="12" customHeight="1">
      <c r="A51" s="33">
        <v>2577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4"/>
      <c r="R51" s="39"/>
    </row>
    <row r="52" spans="1:18" ht="12" customHeight="1">
      <c r="A52" s="33">
        <v>2578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4"/>
      <c r="R52" s="39"/>
    </row>
    <row r="53" spans="1:18" ht="12" customHeight="1">
      <c r="A53" s="33">
        <v>2579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4"/>
      <c r="R53" s="39"/>
    </row>
    <row r="54" spans="1:18" ht="12" customHeight="1">
      <c r="A54" s="33">
        <v>2580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4"/>
      <c r="R54" s="39"/>
    </row>
    <row r="55" spans="1:18" ht="12" customHeight="1">
      <c r="A55" s="33">
        <v>2581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4"/>
      <c r="R55" s="39"/>
    </row>
    <row r="56" spans="1:18" ht="12" customHeight="1">
      <c r="A56" s="33">
        <v>2582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34"/>
      <c r="R56" s="39"/>
    </row>
    <row r="57" spans="1:15" ht="15" customHeight="1">
      <c r="A57" s="35" t="s">
        <v>17</v>
      </c>
      <c r="B57" s="36">
        <v>177.4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51.6</v>
      </c>
      <c r="L57" s="36">
        <v>22.3</v>
      </c>
      <c r="M57" s="36">
        <v>70.9</v>
      </c>
      <c r="N57" s="36">
        <v>2176.7</v>
      </c>
      <c r="O57" s="53">
        <v>138</v>
      </c>
    </row>
    <row r="58" spans="1:15" ht="15" customHeight="1">
      <c r="A58" s="35" t="s">
        <v>18</v>
      </c>
      <c r="B58" s="36">
        <v>56.842105263157904</v>
      </c>
      <c r="C58" s="36">
        <v>195.44736842105263</v>
      </c>
      <c r="D58" s="36">
        <v>138.59473684210525</v>
      </c>
      <c r="E58" s="36">
        <v>212.8</v>
      </c>
      <c r="F58" s="36">
        <v>291.38333333333327</v>
      </c>
      <c r="G58" s="36">
        <v>251.06315789473683</v>
      </c>
      <c r="H58" s="36">
        <v>138.1</v>
      </c>
      <c r="I58" s="36">
        <v>69.2578947368421</v>
      </c>
      <c r="J58" s="36">
        <v>16.55263157894737</v>
      </c>
      <c r="K58" s="36">
        <v>14.789473684210526</v>
      </c>
      <c r="L58" s="36">
        <v>3.026315789473684</v>
      </c>
      <c r="M58" s="36">
        <v>11.331578947368422</v>
      </c>
      <c r="N58" s="36">
        <v>1399.1885964912278</v>
      </c>
      <c r="O58" s="53">
        <v>90.52631578947368</v>
      </c>
    </row>
    <row r="59" spans="1:15" ht="15" customHeight="1">
      <c r="A59" s="37" t="s">
        <v>19</v>
      </c>
      <c r="B59" s="38">
        <v>0</v>
      </c>
      <c r="C59" s="38">
        <v>69.2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54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2008-07-10T02:33:35Z</cp:lastPrinted>
  <dcterms:created xsi:type="dcterms:W3CDTF">2008-02-06T03:22:38Z</dcterms:created>
  <dcterms:modified xsi:type="dcterms:W3CDTF">2021-04-23T04:42:20Z</dcterms:modified>
  <cp:category/>
  <cp:version/>
  <cp:contentType/>
  <cp:contentStatus/>
</cp:coreProperties>
</file>