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<sst xmlns="http://schemas.openxmlformats.org/spreadsheetml/2006/main" count="38" uniqueCount="23">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</sst>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52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8875"/>
          <c:w val="0.878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ปางไฮ'!$C$5:$C$26</c:f>
              <c:numCache>
                <c:ptCount val="22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1814</c:v>
                </c:pt>
              </c:numCache>
            </c:numRef>
          </c:val>
        </c:ser>
        <c:gapWidth val="100"/>
        <c:axId val="36698579"/>
        <c:axId val="61851756"/>
      </c:barChart>
      <c:lineChart>
        <c:grouping val="standard"/>
        <c:varyColors val="0"/>
        <c:ser>
          <c:idx val="1"/>
          <c:order val="1"/>
          <c:tx>
            <c:v>ค่าเฉลี่ย  (2545 - 2565 )อยู่ระหว่างค่า+-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ปางไฮ'!$E$5:$E$25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ปางไฮ'!$H$5:$H$25</c:f>
              <c:numCache>
                <c:ptCount val="21"/>
                <c:pt idx="0">
                  <c:v>2198.116233664502</c:v>
                </c:pt>
                <c:pt idx="1">
                  <c:v>2198.116233664502</c:v>
                </c:pt>
                <c:pt idx="2">
                  <c:v>2198.116233664502</c:v>
                </c:pt>
                <c:pt idx="3">
                  <c:v>2198.116233664502</c:v>
                </c:pt>
                <c:pt idx="4">
                  <c:v>2198.116233664502</c:v>
                </c:pt>
                <c:pt idx="5">
                  <c:v>2198.116233664502</c:v>
                </c:pt>
                <c:pt idx="6">
                  <c:v>2198.116233664502</c:v>
                </c:pt>
                <c:pt idx="7">
                  <c:v>2198.116233664502</c:v>
                </c:pt>
                <c:pt idx="8">
                  <c:v>2198.116233664502</c:v>
                </c:pt>
                <c:pt idx="9">
                  <c:v>2198.116233664502</c:v>
                </c:pt>
                <c:pt idx="10">
                  <c:v>2198.116233664502</c:v>
                </c:pt>
                <c:pt idx="11">
                  <c:v>2198.116233664502</c:v>
                </c:pt>
                <c:pt idx="12">
                  <c:v>2198.116233664502</c:v>
                </c:pt>
                <c:pt idx="13">
                  <c:v>2198.116233664502</c:v>
                </c:pt>
                <c:pt idx="14">
                  <c:v>2198.116233664502</c:v>
                </c:pt>
                <c:pt idx="15">
                  <c:v>2198.116233664502</c:v>
                </c:pt>
                <c:pt idx="16">
                  <c:v>2198.116233664502</c:v>
                </c:pt>
                <c:pt idx="17">
                  <c:v>2198.116233664502</c:v>
                </c:pt>
                <c:pt idx="18">
                  <c:v>2198.116233664502</c:v>
                </c:pt>
                <c:pt idx="19">
                  <c:v>2198.116233664502</c:v>
                </c:pt>
                <c:pt idx="20">
                  <c:v>2198.116233664502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ปางไฮ'!$F$5:$F$25</c:f>
              <c:numCache>
                <c:ptCount val="21"/>
                <c:pt idx="0">
                  <c:v>1481.9885282402595</c:v>
                </c:pt>
                <c:pt idx="1">
                  <c:v>1481.9885282402595</c:v>
                </c:pt>
                <c:pt idx="2">
                  <c:v>1481.9885282402595</c:v>
                </c:pt>
                <c:pt idx="3">
                  <c:v>1481.9885282402595</c:v>
                </c:pt>
                <c:pt idx="4">
                  <c:v>1481.9885282402595</c:v>
                </c:pt>
                <c:pt idx="5">
                  <c:v>1481.9885282402595</c:v>
                </c:pt>
                <c:pt idx="6">
                  <c:v>1481.9885282402595</c:v>
                </c:pt>
                <c:pt idx="7">
                  <c:v>1481.9885282402595</c:v>
                </c:pt>
                <c:pt idx="8">
                  <c:v>1481.9885282402595</c:v>
                </c:pt>
                <c:pt idx="9">
                  <c:v>1481.9885282402595</c:v>
                </c:pt>
                <c:pt idx="10">
                  <c:v>1481.9885282402595</c:v>
                </c:pt>
                <c:pt idx="11">
                  <c:v>1481.9885282402595</c:v>
                </c:pt>
                <c:pt idx="12">
                  <c:v>1481.9885282402595</c:v>
                </c:pt>
                <c:pt idx="13">
                  <c:v>1481.9885282402595</c:v>
                </c:pt>
                <c:pt idx="14">
                  <c:v>1481.9885282402595</c:v>
                </c:pt>
                <c:pt idx="15">
                  <c:v>1481.9885282402595</c:v>
                </c:pt>
                <c:pt idx="16">
                  <c:v>1481.9885282402595</c:v>
                </c:pt>
                <c:pt idx="17">
                  <c:v>1481.9885282402595</c:v>
                </c:pt>
                <c:pt idx="18">
                  <c:v>1481.9885282402595</c:v>
                </c:pt>
                <c:pt idx="19">
                  <c:v>1481.9885282402595</c:v>
                </c:pt>
                <c:pt idx="20">
                  <c:v>1481.9885282402595</c:v>
                </c:pt>
              </c:numCache>
            </c:numRef>
          </c:val>
          <c:smooth val="0"/>
        </c:ser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851756"/>
        <c:crossesAt val="0"/>
        <c:auto val="1"/>
        <c:lblOffset val="100"/>
        <c:tickLblSkip val="1"/>
        <c:noMultiLvlLbl val="0"/>
      </c:catAx>
      <c:valAx>
        <c:axId val="6185175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6985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08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0025"/>
          <c:w val="0.87325"/>
          <c:h val="0.70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ปางไฮ'!$C$5:$C$26</c:f>
              <c:numCache>
                <c:ptCount val="22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(2545 - 2565 )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ปางไฮ'!$E$5:$E$25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2565</c:v>
                </c:pt>
              </c:numCache>
            </c:numRef>
          </c:cat>
          <c:val>
            <c:numRef>
              <c:f>'std. - ปางไฮ'!$D$5:$D$26</c:f>
              <c:numCache>
                <c:ptCount val="22"/>
                <c:pt idx="21">
                  <c:v>1814</c:v>
                </c:pt>
              </c:numCache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936310"/>
        <c:crossesAt val="0"/>
        <c:auto val="1"/>
        <c:lblOffset val="100"/>
        <c:tickLblSkip val="1"/>
        <c:noMultiLvlLbl val="0"/>
      </c:catAx>
      <c:valAx>
        <c:axId val="439363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79489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75"/>
          <c:y val="0.922"/>
          <c:w val="0.885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0.5065</cdr:y>
    </cdr:from>
    <cdr:to>
      <cdr:x>0.6915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289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1,840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0.27525</cdr:x>
      <cdr:y>0.3855</cdr:y>
    </cdr:from>
    <cdr:to>
      <cdr:x>0.41575</cdr:x>
      <cdr:y>0.4265</cdr:y>
    </cdr:to>
    <cdr:sp>
      <cdr:nvSpPr>
        <cdr:cNvPr id="2" name="TextBox 1"/>
        <cdr:cNvSpPr txBox="1">
          <a:spLocks noChangeArrowheads="1"/>
        </cdr:cNvSpPr>
      </cdr:nvSpPr>
      <cdr:spPr>
        <a:xfrm>
          <a:off x="2409825" y="245745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2,198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0.40175</cdr:x>
      <cdr:y>0.57225</cdr:y>
    </cdr:from>
    <cdr:to>
      <cdr:x>0.542</cdr:x>
      <cdr:y>0.61225</cdr:y>
    </cdr:to>
    <cdr:sp>
      <cdr:nvSpPr>
        <cdr:cNvPr id="3" name="TextBox 1"/>
        <cdr:cNvSpPr txBox="1">
          <a:spLocks noChangeArrowheads="1"/>
        </cdr:cNvSpPr>
      </cdr:nvSpPr>
      <cdr:spPr>
        <a:xfrm>
          <a:off x="3514725" y="364807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0.2125</cdr:x>
      <cdr:y>0.4105</cdr:y>
    </cdr:from>
    <cdr:to>
      <cdr:x>0.233</cdr:x>
      <cdr:y>0.51325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619375"/>
          <a:ext cx="180975" cy="657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8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5">$C$102</f>
        <v>1840.0523809523809</v>
      </c>
      <c r="F5" s="74">
        <f aca="true" t="shared" si="1" ref="F5:F25">+$C$105</f>
        <v>1481.9885282402595</v>
      </c>
      <c r="G5" s="75">
        <f aca="true" t="shared" si="2" ref="G5:G25">$C$103</f>
        <v>358.0638527121214</v>
      </c>
      <c r="H5" s="76">
        <f aca="true" t="shared" si="3" ref="H5:H25">+$C$106</f>
        <v>2198.116233664502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1840.0523809523809</v>
      </c>
      <c r="F6" s="79">
        <f t="shared" si="1"/>
        <v>1481.9885282402595</v>
      </c>
      <c r="G6" s="80">
        <f t="shared" si="2"/>
        <v>358.0638527121214</v>
      </c>
      <c r="H6" s="81">
        <f t="shared" si="3"/>
        <v>2198.116233664502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1840.0523809523809</v>
      </c>
      <c r="F7" s="79">
        <f t="shared" si="1"/>
        <v>1481.9885282402595</v>
      </c>
      <c r="G7" s="80">
        <f t="shared" si="2"/>
        <v>358.0638527121214</v>
      </c>
      <c r="H7" s="81">
        <f t="shared" si="3"/>
        <v>2198.116233664502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1840.0523809523809</v>
      </c>
      <c r="F8" s="79">
        <f t="shared" si="1"/>
        <v>1481.9885282402595</v>
      </c>
      <c r="G8" s="80">
        <f t="shared" si="2"/>
        <v>358.0638527121214</v>
      </c>
      <c r="H8" s="81">
        <f t="shared" si="3"/>
        <v>2198.116233664502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1840.0523809523809</v>
      </c>
      <c r="F9" s="79">
        <f t="shared" si="1"/>
        <v>1481.9885282402595</v>
      </c>
      <c r="G9" s="80">
        <f t="shared" si="2"/>
        <v>358.0638527121214</v>
      </c>
      <c r="H9" s="81">
        <f t="shared" si="3"/>
        <v>2198.116233664502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1840.0523809523809</v>
      </c>
      <c r="F10" s="79">
        <f t="shared" si="1"/>
        <v>1481.9885282402595</v>
      </c>
      <c r="G10" s="80">
        <f t="shared" si="2"/>
        <v>358.0638527121214</v>
      </c>
      <c r="H10" s="81">
        <f t="shared" si="3"/>
        <v>2198.116233664502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1840.0523809523809</v>
      </c>
      <c r="F11" s="79">
        <f t="shared" si="1"/>
        <v>1481.9885282402595</v>
      </c>
      <c r="G11" s="80">
        <f t="shared" si="2"/>
        <v>358.0638527121214</v>
      </c>
      <c r="H11" s="81">
        <f t="shared" si="3"/>
        <v>2198.116233664502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1840.0523809523809</v>
      </c>
      <c r="F12" s="79">
        <f t="shared" si="1"/>
        <v>1481.9885282402595</v>
      </c>
      <c r="G12" s="80">
        <f t="shared" si="2"/>
        <v>358.0638527121214</v>
      </c>
      <c r="H12" s="81">
        <f t="shared" si="3"/>
        <v>2198.116233664502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1840.0523809523809</v>
      </c>
      <c r="F13" s="79">
        <f t="shared" si="1"/>
        <v>1481.9885282402595</v>
      </c>
      <c r="G13" s="80">
        <f t="shared" si="2"/>
        <v>358.0638527121214</v>
      </c>
      <c r="H13" s="81">
        <f t="shared" si="3"/>
        <v>2198.116233664502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1840.0523809523809</v>
      </c>
      <c r="F14" s="79">
        <f t="shared" si="1"/>
        <v>1481.9885282402595</v>
      </c>
      <c r="G14" s="80">
        <f t="shared" si="2"/>
        <v>358.0638527121214</v>
      </c>
      <c r="H14" s="81">
        <f t="shared" si="3"/>
        <v>2198.116233664502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1840.0523809523809</v>
      </c>
      <c r="F15" s="79">
        <f t="shared" si="1"/>
        <v>1481.9885282402595</v>
      </c>
      <c r="G15" s="80">
        <f t="shared" si="2"/>
        <v>358.0638527121214</v>
      </c>
      <c r="H15" s="81">
        <f t="shared" si="3"/>
        <v>2198.116233664502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1840.0523809523809</v>
      </c>
      <c r="F16" s="79">
        <f t="shared" si="1"/>
        <v>1481.9885282402595</v>
      </c>
      <c r="G16" s="80">
        <f t="shared" si="2"/>
        <v>358.0638527121214</v>
      </c>
      <c r="H16" s="81">
        <f t="shared" si="3"/>
        <v>2198.116233664502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1840.0523809523809</v>
      </c>
      <c r="F17" s="79">
        <f t="shared" si="1"/>
        <v>1481.9885282402595</v>
      </c>
      <c r="G17" s="80">
        <f t="shared" si="2"/>
        <v>358.0638527121214</v>
      </c>
      <c r="H17" s="81">
        <f t="shared" si="3"/>
        <v>2198.116233664502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1840.0523809523809</v>
      </c>
      <c r="F18" s="79">
        <f t="shared" si="1"/>
        <v>1481.9885282402595</v>
      </c>
      <c r="G18" s="80">
        <f t="shared" si="2"/>
        <v>358.0638527121214</v>
      </c>
      <c r="H18" s="81">
        <f t="shared" si="3"/>
        <v>2198.116233664502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1840.0523809523809</v>
      </c>
      <c r="F19" s="79">
        <f t="shared" si="1"/>
        <v>1481.9885282402595</v>
      </c>
      <c r="G19" s="80">
        <f t="shared" si="2"/>
        <v>358.0638527121214</v>
      </c>
      <c r="H19" s="81">
        <f t="shared" si="3"/>
        <v>2198.116233664502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1840.0523809523809</v>
      </c>
      <c r="F20" s="79">
        <f t="shared" si="1"/>
        <v>1481.9885282402595</v>
      </c>
      <c r="G20" s="80">
        <f t="shared" si="2"/>
        <v>358.0638527121214</v>
      </c>
      <c r="H20" s="81">
        <f t="shared" si="3"/>
        <v>2198.116233664502</v>
      </c>
      <c r="I20" s="2">
        <f aca="true" t="shared" si="6" ref="I20:I25"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1840.0523809523809</v>
      </c>
      <c r="F21" s="79">
        <f t="shared" si="1"/>
        <v>1481.9885282402595</v>
      </c>
      <c r="G21" s="80">
        <f t="shared" si="2"/>
        <v>358.0638527121214</v>
      </c>
      <c r="H21" s="81">
        <f t="shared" si="3"/>
        <v>2198.116233664502</v>
      </c>
      <c r="I21" s="2">
        <f t="shared" si="6"/>
        <v>17</v>
      </c>
    </row>
    <row r="22" spans="2:9" ht="11.25">
      <c r="B22" s="22">
        <v>2562</v>
      </c>
      <c r="C22" s="77">
        <v>1188.6</v>
      </c>
      <c r="E22" s="78">
        <f t="shared" si="0"/>
        <v>1840.0523809523809</v>
      </c>
      <c r="F22" s="79">
        <f t="shared" si="1"/>
        <v>1481.9885282402595</v>
      </c>
      <c r="G22" s="80">
        <f t="shared" si="2"/>
        <v>358.0638527121214</v>
      </c>
      <c r="H22" s="81">
        <f t="shared" si="3"/>
        <v>2198.116233664502</v>
      </c>
      <c r="I22" s="2">
        <f t="shared" si="6"/>
        <v>18</v>
      </c>
    </row>
    <row r="23" spans="2:9" ht="11.25">
      <c r="B23" s="22">
        <v>2563</v>
      </c>
      <c r="C23" s="77">
        <v>1844.9</v>
      </c>
      <c r="D23" s="96"/>
      <c r="E23" s="78">
        <f t="shared" si="0"/>
        <v>1840.0523809523809</v>
      </c>
      <c r="F23" s="79">
        <f t="shared" si="1"/>
        <v>1481.9885282402595</v>
      </c>
      <c r="G23" s="80">
        <f t="shared" si="2"/>
        <v>358.0638527121214</v>
      </c>
      <c r="H23" s="81">
        <f t="shared" si="3"/>
        <v>2198.116233664502</v>
      </c>
      <c r="I23" s="2">
        <f t="shared" si="6"/>
        <v>19</v>
      </c>
    </row>
    <row r="24" spans="2:14" ht="11.25">
      <c r="B24" s="100">
        <v>2564</v>
      </c>
      <c r="C24" s="101">
        <v>1754</v>
      </c>
      <c r="D24" s="102"/>
      <c r="E24" s="78">
        <f t="shared" si="0"/>
        <v>1840.0523809523809</v>
      </c>
      <c r="F24" s="79">
        <f t="shared" si="1"/>
        <v>1481.9885282402595</v>
      </c>
      <c r="G24" s="80">
        <f t="shared" si="2"/>
        <v>358.0638527121214</v>
      </c>
      <c r="H24" s="81">
        <f t="shared" si="3"/>
        <v>2198.116233664502</v>
      </c>
      <c r="I24" s="2">
        <f t="shared" si="6"/>
        <v>20</v>
      </c>
      <c r="K24" s="106" t="str">
        <f>'[1]std. - เขื่อนแม่งัด'!$K$42:$N$42</f>
        <v>ปีน้ำ2566 ปริมาณฝนสะสม 1 เม.ย.65 - 30 พ.ย.66</v>
      </c>
      <c r="L24" s="106"/>
      <c r="M24" s="106"/>
      <c r="N24" s="106"/>
    </row>
    <row r="25" spans="2:9" ht="11.25">
      <c r="B25" s="22">
        <v>2565</v>
      </c>
      <c r="C25" s="77">
        <v>1985</v>
      </c>
      <c r="D25" s="99"/>
      <c r="E25" s="78">
        <f t="shared" si="0"/>
        <v>1840.0523809523809</v>
      </c>
      <c r="F25" s="79">
        <f t="shared" si="1"/>
        <v>1481.9885282402595</v>
      </c>
      <c r="G25" s="80">
        <f t="shared" si="2"/>
        <v>358.0638527121214</v>
      </c>
      <c r="H25" s="81">
        <f t="shared" si="3"/>
        <v>2198.116233664502</v>
      </c>
      <c r="I25" s="2">
        <f t="shared" si="6"/>
        <v>21</v>
      </c>
    </row>
    <row r="26" spans="2:8" ht="11.25">
      <c r="B26" s="97">
        <v>2565</v>
      </c>
      <c r="C26" s="98">
        <v>1814</v>
      </c>
      <c r="D26" s="99">
        <f>C26</f>
        <v>1814</v>
      </c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AVERAGE(C5:C25)</f>
        <v>1840.0523809523809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STDEV(C5:C25)</f>
        <v>358.0638527121214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0.19459438025714976</v>
      </c>
      <c r="D104" s="48"/>
      <c r="E104" s="59">
        <f>C104*100</f>
        <v>19.459438025714977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1481.9885282402595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2198.116233664502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21</v>
      </c>
    </row>
    <row r="111" ht="11.25">
      <c r="C111" s="89">
        <f>COUNTIF(C5:C24,"&gt;2212")</f>
        <v>3</v>
      </c>
    </row>
    <row r="112" ht="11.25">
      <c r="C112" s="89">
        <f>COUNTIF(C5:C24,"&lt;1462")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2023-12-26T03:13:17Z</dcterms:modified>
  <cp:category/>
  <cp:version/>
  <cp:contentType/>
  <cp:contentStatus/>
</cp:coreProperties>
</file>