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P.82" sheetId="1" r:id="rId1"/>
    <sheet name="Chart1" sheetId="2" r:id="rId2"/>
    <sheet name="รายเดือนP.82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'ตารางฝนP.82'!$A$1:$O$49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<sst xmlns="http://schemas.openxmlformats.org/spreadsheetml/2006/main" count="56" uniqueCount="25">
  <si>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</si>
  <si>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</si>
  <si>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</si>
  <si>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</si>
  <si>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</si>
  <si>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</si>
  <si>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</si>
  <si>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</si>
  <si>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</si>
  <si>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</si>
  <si>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</si>
  <si>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</si>
  <si>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</si>
  <si>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</si>
  <si>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</si>
  <si>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</si>
  <si>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</si>
  <si>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</si>
  <si>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</si>
  <si>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</si>
  <si>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07801 สถานี P.82  อ.แม่วาง  จ.เชียงใหม่</t>
  </si>
  <si>
    <t>ปี</t>
  </si>
  <si>
    <t>วันที่ฝนตก</t>
  </si>
  <si>
    <t>ฝนเฉลี่ย(2546-2563)</t>
  </si>
  <si>
    <t>ฝนเฉลี่ย2546-2563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</si>
</sst>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UPC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166" fontId="7" fillId="0" borderId="0" xfId="0" applyFont="1" applyBorder="1" applyAlignment="1">
      <alignment vertical="center"/>
    </xf>
    <xf numFmtId="167" fontId="12" fillId="0" borderId="20" xfId="0" applyNumberFormat="1" applyFont="1" applyBorder="1" applyAlignment="1">
      <alignment horizontal="center"/>
    </xf>
    <xf numFmtId="167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168" fontId="21" fillId="33" borderId="10" xfId="0" applyNumberFormat="1" applyFont="1" applyFill="1" applyBorder="1" applyAlignment="1">
      <alignment vertical="center"/>
    </xf>
    <xf numFmtId="168" fontId="21" fillId="4" borderId="10" xfId="0" applyNumberFormat="1" applyFont="1" applyFill="1" applyBorder="1" applyAlignment="1" applyProtection="1">
      <alignment horizontal="right" vertical="center"/>
      <protection/>
    </xf>
    <xf numFmtId="1" fontId="21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975"/>
          <c:y val="0.04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33725"/>
          <c:w val="0.883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'ตารางฝนP.82'!$A$4:$A$22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'ตารางฝนP.82'!$N$4:$N$22</c:f>
              <c:numCache>
                <c:ptCount val="19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925.3000000000001</c:v>
                </c:pt>
                <c:pt idx="13">
                  <c:v>1368</c:v>
                </c:pt>
                <c:pt idx="14">
                  <c:v>1777.5000000000005</c:v>
                </c:pt>
                <c:pt idx="15">
                  <c:v>1178.8</c:v>
                </c:pt>
                <c:pt idx="16">
                  <c:v>999.3000000000001</c:v>
                </c:pt>
                <c:pt idx="17">
                  <c:v>1098.3999999999999</c:v>
                </c:pt>
                <c:pt idx="18">
                  <c:v>1582</c:v>
                </c:pt>
              </c:numCache>
            </c:numRef>
          </c:val>
        </c:ser>
        <c:axId val="39100720"/>
        <c:axId val="16362161"/>
      </c:barChart>
      <c:lineChart>
        <c:grouping val="standard"/>
        <c:varyColors val="0"/>
        <c:ser>
          <c:idx val="1"/>
          <c:order val="1"/>
          <c:tx>
            <c:v>ปริมาณฝนเฉลี่ย 1,262.2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'ตารางฝนP.82'!$P$4:$P$21</c:f>
              <c:numCache>
                <c:ptCount val="18"/>
                <c:pt idx="0">
                  <c:v>1262.1833333333334</c:v>
                </c:pt>
                <c:pt idx="1">
                  <c:v>1262.1833333333334</c:v>
                </c:pt>
                <c:pt idx="2">
                  <c:v>1262.1833333333334</c:v>
                </c:pt>
                <c:pt idx="3">
                  <c:v>1262.1833333333334</c:v>
                </c:pt>
                <c:pt idx="4">
                  <c:v>1262.1833333333334</c:v>
                </c:pt>
                <c:pt idx="5">
                  <c:v>1262.1833333333334</c:v>
                </c:pt>
                <c:pt idx="6">
                  <c:v>1262.1833333333334</c:v>
                </c:pt>
                <c:pt idx="7">
                  <c:v>1262.1833333333334</c:v>
                </c:pt>
                <c:pt idx="8">
                  <c:v>1262.1833333333334</c:v>
                </c:pt>
                <c:pt idx="9">
                  <c:v>1262.1833333333334</c:v>
                </c:pt>
                <c:pt idx="10">
                  <c:v>1262.1833333333334</c:v>
                </c:pt>
                <c:pt idx="11">
                  <c:v>1262.1833333333334</c:v>
                </c:pt>
                <c:pt idx="12">
                  <c:v>1262.1833333333334</c:v>
                </c:pt>
                <c:pt idx="13">
                  <c:v>1262.1833333333334</c:v>
                </c:pt>
                <c:pt idx="14">
                  <c:v>1262.1833333333334</c:v>
                </c:pt>
                <c:pt idx="15">
                  <c:v>1262.1833333333334</c:v>
                </c:pt>
                <c:pt idx="16">
                  <c:v>1262.1833333333334</c:v>
                </c:pt>
                <c:pt idx="17">
                  <c:v>1262.1833333333334</c:v>
                </c:pt>
              </c:numCache>
            </c:numRef>
          </c:val>
          <c:smooth val="0"/>
        </c:ser>
        <c:axId val="39100720"/>
        <c:axId val="16362161"/>
      </c:lineChart>
      <c:catAx>
        <c:axId val="3910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362161"/>
        <c:crosses val="autoZero"/>
        <c:auto val="1"/>
        <c:lblOffset val="100"/>
        <c:tickLblSkip val="1"/>
        <c:noMultiLvlLbl val="0"/>
      </c:catAx>
      <c:valAx>
        <c:axId val="16362161"/>
        <c:scaling>
          <c:orientation val="minMax"/>
          <c:max val="2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100720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75"/>
          <c:y val="0.44"/>
          <c:w val="0.328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P.82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แม่วาง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0"/>
          <c:order val="0"/>
          <c:tx>
            <c:v>2550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'รายเดือนP.82'!$B$22:$M$22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'รายเดือนP.82'!$B$23:$M$23</c:f>
              <c:numCache/>
            </c:numRef>
          </c:val>
          <c:smooth val="0"/>
        </c:ser>
        <c:ser>
          <c:idx val="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'รายเดือนP.82'!$B$24:$M$24</c:f>
              <c:numCache/>
            </c:numRef>
          </c:val>
          <c:smooth val="0"/>
        </c:ser>
        <c:ser>
          <c:idx val="3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'รายเดือนP.82'!$B$25:$M$25</c:f>
              <c:numCache/>
            </c:numRef>
          </c:val>
          <c:smooth val="0"/>
        </c:ser>
        <c:ser>
          <c:idx val="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'รายเดือนP.82'!$B$26:$M$26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'รายเดือนP.82'!$B$27:$M$27</c:f>
              <c:numCache/>
            </c:numRef>
          </c:val>
          <c:smooth val="0"/>
        </c:ser>
        <c:ser>
          <c:idx val="11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'รายเดือนP.82'!$B$28:$M$28</c:f>
              <c:numCache/>
            </c:numRef>
          </c:val>
          <c:smooth val="0"/>
        </c:ser>
        <c:ser>
          <c:idx val="12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'รายเดือนP.82'!$B$29:$M$29</c:f>
              <c:numCache/>
            </c:numRef>
          </c:val>
          <c:smooth val="0"/>
        </c:ser>
        <c:ser>
          <c:idx val="1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'รายเดือนP.82'!$B$30:$M$30</c:f>
              <c:numCache/>
            </c:numRef>
          </c:val>
          <c:smooth val="0"/>
        </c:ser>
        <c:ser>
          <c:idx val="1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'รายเดือนP.82'!$B$31:$M$31</c:f>
              <c:numCache/>
            </c:numRef>
          </c:val>
          <c:smooth val="0"/>
        </c:ser>
        <c:ser>
          <c:idx val="1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'รายเดือนP.82'!$B$32:$M$32</c:f>
              <c:numCache/>
            </c:numRef>
          </c:val>
          <c:smooth val="0"/>
        </c:ser>
        <c:ser>
          <c:idx val="1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'รายเดือนP.82'!$B$33:$M$33</c:f>
              <c:numCache/>
            </c:numRef>
          </c:val>
          <c:smooth val="0"/>
        </c:ser>
        <c:ser>
          <c:idx val="17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'รายเดือนP.82'!$B$34:$M$34</c:f>
              <c:numCache/>
            </c:numRef>
          </c:val>
          <c:smooth val="0"/>
        </c:ser>
        <c:ser>
          <c:idx val="18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'รายเดือนP.82'!$B$35:$M$35</c:f>
              <c:numCache/>
            </c:numRef>
          </c:val>
          <c:smooth val="0"/>
        </c:ser>
        <c:ser>
          <c:idx val="10"/>
          <c:order val="14"/>
          <c:tx>
            <c:v>เฉลี่ย2546-2563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'รายเดือนP.82'!$B$45:$M$45</c:f>
              <c:numCache/>
            </c:numRef>
          </c:val>
          <c:smooth val="0"/>
        </c:ser>
        <c:ser>
          <c:idx val="19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'รายเดือนP.82'!$B$17:$M$17</c:f>
              <c:strCache/>
            </c:strRef>
          </c:cat>
          <c:val>
            <c:numRef>
              <c:f>'รายเดือนP.82'!$B$36:$M$36</c:f>
              <c:numCache/>
            </c:numRef>
          </c:val>
          <c:smooth val="0"/>
        </c:ser>
        <c:marker val="1"/>
        <c:axId val="13041722"/>
        <c:axId val="50266635"/>
      </c:lineChart>
      <c:catAx>
        <c:axId val="13041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0266635"/>
        <c:crosses val="autoZero"/>
        <c:auto val="1"/>
        <c:lblOffset val="100"/>
        <c:tickLblSkip val="1"/>
        <c:noMultiLvlLbl val="0"/>
      </c:catAx>
      <c:valAx>
        <c:axId val="5026663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30417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59"/>
  <sheetViews>
    <sheetView tabSelected="1" zoomScalePageLayoutView="0" workbookViewId="0" topLeftCell="A43">
      <selection activeCell="H59" sqref="H59:J59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2" t="s">
        <v>23</v>
      </c>
      <c r="Q3" s="73"/>
      <c r="S3" s="56"/>
      <c r="T3" s="56"/>
    </row>
    <row r="4" spans="1:19" s="2" customFormat="1" ht="15.75" customHeight="1">
      <c r="A4" s="18">
        <v>2546</v>
      </c>
      <c r="B4" s="20">
        <v>32.5</v>
      </c>
      <c r="C4" s="20">
        <v>106.2</v>
      </c>
      <c r="D4" s="20">
        <v>152.2</v>
      </c>
      <c r="E4" s="20">
        <v>161.4</v>
      </c>
      <c r="F4" s="20">
        <v>83.9</v>
      </c>
      <c r="G4" s="20">
        <v>294.2</v>
      </c>
      <c r="H4" s="20">
        <v>11.1</v>
      </c>
      <c r="I4" s="20">
        <v>6.1</v>
      </c>
      <c r="J4" s="20">
        <v>0</v>
      </c>
      <c r="K4" s="20">
        <v>1.4</v>
      </c>
      <c r="L4" s="20">
        <v>0</v>
      </c>
      <c r="M4" s="20">
        <v>0</v>
      </c>
      <c r="N4" s="48">
        <v>849</v>
      </c>
      <c r="O4" s="30">
        <v>94</v>
      </c>
      <c r="P4" s="40">
        <f>N46</f>
        <v>1262.1833333333334</v>
      </c>
      <c r="S4" s="40"/>
    </row>
    <row r="5" spans="1:19" s="2" customFormat="1" ht="15.75" customHeight="1">
      <c r="A5" s="18">
        <v>2547</v>
      </c>
      <c r="B5" s="20">
        <v>34.7</v>
      </c>
      <c r="C5" s="20">
        <v>309.5</v>
      </c>
      <c r="D5" s="20">
        <v>209.2</v>
      </c>
      <c r="E5" s="20">
        <v>279.8</v>
      </c>
      <c r="F5" s="20">
        <v>56.4</v>
      </c>
      <c r="G5" s="20">
        <v>364.6</v>
      </c>
      <c r="H5" s="20">
        <v>49.6</v>
      </c>
      <c r="I5" s="20">
        <v>36.8</v>
      </c>
      <c r="J5" s="20">
        <v>0</v>
      </c>
      <c r="K5" s="20">
        <v>0</v>
      </c>
      <c r="L5" s="20">
        <v>0</v>
      </c>
      <c r="M5" s="20">
        <v>13.5</v>
      </c>
      <c r="N5" s="28">
        <v>1354.1</v>
      </c>
      <c r="O5" s="30">
        <v>113</v>
      </c>
      <c r="P5" s="40">
        <f aca="true" t="shared" si="0" ref="P5:P21">$P$4</f>
        <v>1262.1833333333334</v>
      </c>
      <c r="S5" s="40"/>
    </row>
    <row r="6" spans="1:19" s="2" customFormat="1" ht="15.75" customHeight="1">
      <c r="A6" s="18">
        <v>2548</v>
      </c>
      <c r="B6" s="20">
        <v>33.9</v>
      </c>
      <c r="C6" s="20">
        <v>189.9</v>
      </c>
      <c r="D6" s="20">
        <v>188.1</v>
      </c>
      <c r="E6" s="20">
        <v>129.9</v>
      </c>
      <c r="F6" s="20">
        <v>128.3</v>
      </c>
      <c r="G6" s="20">
        <v>430.4</v>
      </c>
      <c r="H6" s="20">
        <v>148.3</v>
      </c>
      <c r="I6" s="20">
        <v>38.6</v>
      </c>
      <c r="J6" s="20">
        <v>27.6</v>
      </c>
      <c r="K6" s="20">
        <v>0</v>
      </c>
      <c r="L6" s="20">
        <v>0</v>
      </c>
      <c r="M6" s="20">
        <v>42.2</v>
      </c>
      <c r="N6" s="28">
        <v>1357.2</v>
      </c>
      <c r="O6" s="30">
        <v>125</v>
      </c>
      <c r="P6" s="40">
        <f t="shared" si="0"/>
        <v>1262.1833333333334</v>
      </c>
      <c r="S6" s="40"/>
    </row>
    <row r="7" spans="1:19" s="2" customFormat="1" ht="15.75" customHeight="1">
      <c r="A7" s="18">
        <v>2549</v>
      </c>
      <c r="B7" s="20">
        <v>115.7</v>
      </c>
      <c r="C7" s="20">
        <v>291</v>
      </c>
      <c r="D7" s="20">
        <v>158.8</v>
      </c>
      <c r="E7" s="20">
        <v>252.3</v>
      </c>
      <c r="F7" s="20">
        <v>292.1</v>
      </c>
      <c r="G7" s="20">
        <v>362.4</v>
      </c>
      <c r="H7" s="20">
        <v>134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8">
        <v>1606.3</v>
      </c>
      <c r="O7" s="30">
        <v>124</v>
      </c>
      <c r="P7" s="40">
        <f t="shared" si="0"/>
        <v>1262.1833333333334</v>
      </c>
      <c r="S7" s="40"/>
    </row>
    <row r="8" spans="1:19" s="2" customFormat="1" ht="15.75" customHeight="1">
      <c r="A8" s="18">
        <v>2550</v>
      </c>
      <c r="B8" s="20">
        <v>53.4</v>
      </c>
      <c r="C8" s="20">
        <v>464.1</v>
      </c>
      <c r="D8" s="20">
        <v>120.6</v>
      </c>
      <c r="E8" s="20">
        <v>104.2</v>
      </c>
      <c r="F8" s="20">
        <v>285.5</v>
      </c>
      <c r="G8" s="20">
        <v>354.5</v>
      </c>
      <c r="H8" s="20">
        <v>171.6</v>
      </c>
      <c r="I8" s="20">
        <v>48.6</v>
      </c>
      <c r="J8" s="20">
        <v>0</v>
      </c>
      <c r="K8" s="20">
        <v>11.8</v>
      </c>
      <c r="L8" s="20">
        <v>1.7</v>
      </c>
      <c r="M8" s="20">
        <v>0</v>
      </c>
      <c r="N8" s="28">
        <v>1604.2</v>
      </c>
      <c r="O8" s="30">
        <v>137</v>
      </c>
      <c r="P8" s="40">
        <f t="shared" si="0"/>
        <v>1262.1833333333334</v>
      </c>
      <c r="S8" s="40"/>
    </row>
    <row r="9" spans="1:19" s="2" customFormat="1" ht="15.75" customHeight="1">
      <c r="A9" s="18">
        <v>2551</v>
      </c>
      <c r="B9" s="20">
        <v>42</v>
      </c>
      <c r="C9" s="20">
        <v>212.8</v>
      </c>
      <c r="D9" s="20">
        <v>69.2</v>
      </c>
      <c r="E9" s="20">
        <v>45.7</v>
      </c>
      <c r="F9" s="20">
        <v>206.2</v>
      </c>
      <c r="G9" s="20">
        <v>158.1</v>
      </c>
      <c r="H9" s="20">
        <v>282.9</v>
      </c>
      <c r="I9" s="20">
        <v>86.4</v>
      </c>
      <c r="J9" s="20">
        <v>3.1</v>
      </c>
      <c r="K9" s="20">
        <v>0</v>
      </c>
      <c r="L9" s="20">
        <v>0</v>
      </c>
      <c r="M9" s="20">
        <v>50</v>
      </c>
      <c r="N9" s="28">
        <v>1156.4</v>
      </c>
      <c r="O9" s="30">
        <v>143</v>
      </c>
      <c r="P9" s="40">
        <f t="shared" si="0"/>
        <v>1262.1833333333334</v>
      </c>
      <c r="S9" s="40"/>
    </row>
    <row r="10" spans="1:19" s="2" customFormat="1" ht="15.75" customHeight="1">
      <c r="A10" s="18">
        <v>2552</v>
      </c>
      <c r="B10" s="20">
        <v>24.4</v>
      </c>
      <c r="C10" s="20">
        <v>238.5</v>
      </c>
      <c r="D10" s="20">
        <v>126.8</v>
      </c>
      <c r="E10" s="20">
        <v>115.4</v>
      </c>
      <c r="F10" s="20">
        <v>206.1</v>
      </c>
      <c r="G10" s="20">
        <v>230.5</v>
      </c>
      <c r="H10" s="20">
        <v>125</v>
      </c>
      <c r="I10" s="20">
        <v>0</v>
      </c>
      <c r="J10" s="20">
        <v>0</v>
      </c>
      <c r="K10" s="20">
        <v>19.5</v>
      </c>
      <c r="L10" s="20">
        <v>0</v>
      </c>
      <c r="M10" s="20">
        <v>14</v>
      </c>
      <c r="N10" s="28">
        <v>1100.2</v>
      </c>
      <c r="O10" s="30">
        <v>112</v>
      </c>
      <c r="P10" s="40">
        <f t="shared" si="0"/>
        <v>1262.1833333333334</v>
      </c>
      <c r="S10" s="40"/>
    </row>
    <row r="11" spans="1:19" s="2" customFormat="1" ht="15.75" customHeight="1">
      <c r="A11" s="18">
        <v>2553</v>
      </c>
      <c r="B11" s="20">
        <v>5.8</v>
      </c>
      <c r="C11" s="20">
        <v>12.3</v>
      </c>
      <c r="D11" s="20">
        <v>198</v>
      </c>
      <c r="E11" s="20">
        <v>201</v>
      </c>
      <c r="F11" s="20">
        <v>345.5</v>
      </c>
      <c r="G11" s="20">
        <v>254.8</v>
      </c>
      <c r="H11" s="20">
        <v>249.9</v>
      </c>
      <c r="I11" s="20">
        <v>0</v>
      </c>
      <c r="J11" s="20">
        <v>6.9</v>
      </c>
      <c r="K11" s="20">
        <v>0</v>
      </c>
      <c r="L11" s="20">
        <v>0</v>
      </c>
      <c r="M11" s="20">
        <v>94.3</v>
      </c>
      <c r="N11" s="28">
        <v>1368.5</v>
      </c>
      <c r="O11" s="30">
        <v>115</v>
      </c>
      <c r="P11" s="40">
        <f t="shared" si="0"/>
        <v>1262.1833333333334</v>
      </c>
      <c r="S11" s="40"/>
    </row>
    <row r="12" spans="1:19" s="2" customFormat="1" ht="15.75" customHeight="1">
      <c r="A12" s="18">
        <v>2554</v>
      </c>
      <c r="B12" s="20">
        <v>71.60000000000001</v>
      </c>
      <c r="C12" s="20">
        <v>218.59999999999997</v>
      </c>
      <c r="D12" s="20">
        <v>125.80000000000001</v>
      </c>
      <c r="E12" s="20">
        <v>134.8</v>
      </c>
      <c r="F12" s="20">
        <v>269.09999999999997</v>
      </c>
      <c r="G12" s="20">
        <v>359.9</v>
      </c>
      <c r="H12" s="20">
        <v>261.99999999999994</v>
      </c>
      <c r="I12" s="20">
        <v>4.300000000000001</v>
      </c>
      <c r="J12" s="20">
        <v>27.4</v>
      </c>
      <c r="K12" s="20">
        <v>6.2</v>
      </c>
      <c r="L12" s="20">
        <v>6.7</v>
      </c>
      <c r="M12" s="20">
        <v>4.4</v>
      </c>
      <c r="N12" s="28">
        <v>1490.8</v>
      </c>
      <c r="O12" s="30">
        <v>143</v>
      </c>
      <c r="P12" s="40">
        <f t="shared" si="0"/>
        <v>1262.1833333333334</v>
      </c>
      <c r="S12" s="40"/>
    </row>
    <row r="13" spans="1:19" s="2" customFormat="1" ht="15.75" customHeight="1">
      <c r="A13" s="18">
        <v>2555</v>
      </c>
      <c r="B13" s="20">
        <v>18.7</v>
      </c>
      <c r="C13" s="20">
        <v>262.1</v>
      </c>
      <c r="D13" s="20">
        <v>86.7</v>
      </c>
      <c r="E13" s="20">
        <v>112.59999999999998</v>
      </c>
      <c r="F13" s="20">
        <v>156</v>
      </c>
      <c r="G13" s="20">
        <v>346.5</v>
      </c>
      <c r="H13" s="20">
        <v>73.89999999999999</v>
      </c>
      <c r="I13" s="20">
        <v>60.699999999999996</v>
      </c>
      <c r="J13" s="20">
        <v>1.7</v>
      </c>
      <c r="K13" s="20">
        <v>17</v>
      </c>
      <c r="L13" s="20">
        <v>32.4</v>
      </c>
      <c r="M13" s="20">
        <v>38.9</v>
      </c>
      <c r="N13" s="28">
        <v>1207.2000000000003</v>
      </c>
      <c r="O13" s="30">
        <v>133</v>
      </c>
      <c r="P13" s="40">
        <f t="shared" si="0"/>
        <v>1262.1833333333334</v>
      </c>
      <c r="S13" s="40"/>
    </row>
    <row r="14" spans="1:19" s="2" customFormat="1" ht="15.75" customHeight="1">
      <c r="A14" s="18">
        <v>2556</v>
      </c>
      <c r="B14" s="20">
        <v>3.3</v>
      </c>
      <c r="C14" s="20">
        <v>126.7</v>
      </c>
      <c r="D14" s="20">
        <v>86.3</v>
      </c>
      <c r="E14" s="20">
        <v>191.5</v>
      </c>
      <c r="F14" s="20">
        <v>286.50000000000006</v>
      </c>
      <c r="G14" s="20">
        <v>214.39999999999998</v>
      </c>
      <c r="H14" s="20">
        <v>248.60000000000002</v>
      </c>
      <c r="I14" s="20">
        <v>14</v>
      </c>
      <c r="J14" s="20">
        <v>22.2</v>
      </c>
      <c r="K14" s="20">
        <v>0</v>
      </c>
      <c r="L14" s="20">
        <v>0</v>
      </c>
      <c r="M14" s="20">
        <v>0</v>
      </c>
      <c r="N14" s="28">
        <v>1193.5000000000002</v>
      </c>
      <c r="O14" s="30">
        <v>120</v>
      </c>
      <c r="P14" s="40">
        <f t="shared" si="0"/>
        <v>1262.1833333333334</v>
      </c>
      <c r="S14" s="40"/>
    </row>
    <row r="15" spans="1:19" s="2" customFormat="1" ht="15.75" customHeight="1">
      <c r="A15" s="18">
        <v>2557</v>
      </c>
      <c r="B15" s="20">
        <v>46.5</v>
      </c>
      <c r="C15" s="20">
        <v>206.2</v>
      </c>
      <c r="D15" s="20">
        <v>108.6</v>
      </c>
      <c r="E15" s="20">
        <v>85.50000000000001</v>
      </c>
      <c r="F15" s="20">
        <v>145.4</v>
      </c>
      <c r="G15" s="20">
        <v>223.9</v>
      </c>
      <c r="H15" s="20">
        <v>88.1</v>
      </c>
      <c r="I15" s="20">
        <v>37.6</v>
      </c>
      <c r="J15" s="20">
        <v>0</v>
      </c>
      <c r="K15" s="20">
        <v>72.7</v>
      </c>
      <c r="L15" s="20">
        <v>0</v>
      </c>
      <c r="M15" s="20">
        <v>58.29999999999999</v>
      </c>
      <c r="N15" s="28">
        <v>1072.8</v>
      </c>
      <c r="O15" s="30">
        <v>114</v>
      </c>
      <c r="P15" s="40">
        <f t="shared" si="0"/>
        <v>1262.1833333333334</v>
      </c>
      <c r="S15" s="40"/>
    </row>
    <row r="16" spans="1:19" s="2" customFormat="1" ht="15.75" customHeight="1">
      <c r="A16" s="18">
        <v>2558</v>
      </c>
      <c r="B16" s="20">
        <v>86.3</v>
      </c>
      <c r="C16" s="20">
        <v>73.4</v>
      </c>
      <c r="D16" s="20">
        <v>42.5</v>
      </c>
      <c r="E16" s="20">
        <v>177.8</v>
      </c>
      <c r="F16" s="20">
        <v>183.6</v>
      </c>
      <c r="G16" s="20">
        <v>192.3</v>
      </c>
      <c r="H16" s="20">
        <v>72.2</v>
      </c>
      <c r="I16" s="20">
        <v>48</v>
      </c>
      <c r="J16" s="20">
        <v>11.4</v>
      </c>
      <c r="K16" s="20">
        <v>28</v>
      </c>
      <c r="L16" s="20">
        <v>9.8</v>
      </c>
      <c r="M16" s="20">
        <v>0</v>
      </c>
      <c r="N16" s="28">
        <f aca="true" t="shared" si="1" ref="N16:N22">SUM(B16:M16)</f>
        <v>925.3000000000001</v>
      </c>
      <c r="O16" s="30">
        <v>107</v>
      </c>
      <c r="P16" s="40">
        <f t="shared" si="0"/>
        <v>1262.1833333333334</v>
      </c>
      <c r="S16" s="40"/>
    </row>
    <row r="17" spans="1:21" s="2" customFormat="1" ht="15.75" customHeight="1">
      <c r="A17" s="18">
        <v>2559</v>
      </c>
      <c r="B17" s="20">
        <v>6.3</v>
      </c>
      <c r="C17" s="20">
        <v>67.5</v>
      </c>
      <c r="D17" s="20">
        <v>441.6</v>
      </c>
      <c r="E17" s="20">
        <v>118</v>
      </c>
      <c r="F17" s="20">
        <v>96.7</v>
      </c>
      <c r="G17" s="20">
        <v>309.9</v>
      </c>
      <c r="H17" s="20">
        <v>85.5</v>
      </c>
      <c r="I17" s="20">
        <v>189.2</v>
      </c>
      <c r="J17" s="20">
        <v>12.5</v>
      </c>
      <c r="K17" s="20">
        <v>34.7</v>
      </c>
      <c r="L17" s="20">
        <v>0</v>
      </c>
      <c r="M17" s="20">
        <v>6.1</v>
      </c>
      <c r="N17" s="28">
        <f t="shared" si="1"/>
        <v>1368</v>
      </c>
      <c r="O17" s="30">
        <v>130</v>
      </c>
      <c r="P17" s="40">
        <f t="shared" si="0"/>
        <v>1262.1833333333334</v>
      </c>
      <c r="Q17" s="50"/>
      <c r="R17" s="50"/>
      <c r="S17" s="40"/>
      <c r="U17" s="50"/>
    </row>
    <row r="18" spans="1:19" s="2" customFormat="1" ht="15.75" customHeight="1">
      <c r="A18" s="18">
        <v>2560</v>
      </c>
      <c r="B18" s="20">
        <v>64.3</v>
      </c>
      <c r="C18" s="20">
        <v>407.3</v>
      </c>
      <c r="D18" s="20">
        <v>200.4</v>
      </c>
      <c r="E18" s="20">
        <v>193.6</v>
      </c>
      <c r="F18" s="20">
        <v>185.3</v>
      </c>
      <c r="G18" s="20">
        <v>261.2</v>
      </c>
      <c r="H18" s="20">
        <v>400.6</v>
      </c>
      <c r="I18" s="20">
        <v>40.4</v>
      </c>
      <c r="J18" s="20">
        <v>24.2</v>
      </c>
      <c r="K18" s="20">
        <v>0.2</v>
      </c>
      <c r="L18" s="20">
        <v>0</v>
      </c>
      <c r="M18" s="20">
        <v>0</v>
      </c>
      <c r="N18" s="28">
        <f t="shared" si="1"/>
        <v>1777.5000000000005</v>
      </c>
      <c r="O18" s="30">
        <f>N55</f>
        <v>132</v>
      </c>
      <c r="P18" s="40">
        <f t="shared" si="0"/>
        <v>1262.1833333333334</v>
      </c>
      <c r="S18" s="40"/>
    </row>
    <row r="19" spans="1:19" s="2" customFormat="1" ht="15.75" customHeight="1">
      <c r="A19" s="18">
        <v>2561</v>
      </c>
      <c r="B19" s="20">
        <v>53.7</v>
      </c>
      <c r="C19" s="20">
        <v>224.4</v>
      </c>
      <c r="D19" s="20">
        <v>168.7</v>
      </c>
      <c r="E19" s="20">
        <v>94.5</v>
      </c>
      <c r="F19" s="20">
        <v>128.6</v>
      </c>
      <c r="G19" s="20">
        <v>138.6</v>
      </c>
      <c r="H19" s="20">
        <v>252.8</v>
      </c>
      <c r="I19" s="20">
        <v>51.2</v>
      </c>
      <c r="J19" s="20">
        <v>15.5</v>
      </c>
      <c r="K19" s="20">
        <v>50.8</v>
      </c>
      <c r="L19" s="20">
        <v>0</v>
      </c>
      <c r="M19" s="20">
        <v>0</v>
      </c>
      <c r="N19" s="28">
        <f t="shared" si="1"/>
        <v>1178.8</v>
      </c>
      <c r="O19" s="30">
        <f>N56</f>
        <v>128</v>
      </c>
      <c r="P19" s="40">
        <f t="shared" si="0"/>
        <v>1262.1833333333334</v>
      </c>
      <c r="S19" s="40"/>
    </row>
    <row r="20" spans="1:19" s="2" customFormat="1" ht="15.75" customHeight="1">
      <c r="A20" s="64">
        <v>2562</v>
      </c>
      <c r="B20" s="65">
        <v>24.6</v>
      </c>
      <c r="C20" s="65">
        <v>151</v>
      </c>
      <c r="D20" s="65">
        <v>93.3</v>
      </c>
      <c r="E20" s="65">
        <v>39.5</v>
      </c>
      <c r="F20" s="65">
        <v>262.6</v>
      </c>
      <c r="G20" s="65">
        <v>212</v>
      </c>
      <c r="H20" s="65">
        <v>119.4</v>
      </c>
      <c r="I20" s="65">
        <v>78.7</v>
      </c>
      <c r="J20" s="65">
        <v>18.2</v>
      </c>
      <c r="K20" s="65">
        <v>0</v>
      </c>
      <c r="L20" s="65">
        <v>0</v>
      </c>
      <c r="M20" s="65">
        <v>0</v>
      </c>
      <c r="N20" s="66">
        <f t="shared" si="1"/>
        <v>999.3000000000001</v>
      </c>
      <c r="O20" s="67">
        <f>N57</f>
        <v>102</v>
      </c>
      <c r="P20" s="40">
        <f t="shared" si="0"/>
        <v>1262.1833333333334</v>
      </c>
      <c r="S20" s="40"/>
    </row>
    <row r="21" spans="1:19" s="2" customFormat="1" ht="15.75" customHeight="1">
      <c r="A21" s="18">
        <v>2563</v>
      </c>
      <c r="B21" s="20">
        <v>130.6</v>
      </c>
      <c r="C21" s="20">
        <v>75.8</v>
      </c>
      <c r="D21" s="20">
        <v>158</v>
      </c>
      <c r="E21" s="20">
        <v>216.4</v>
      </c>
      <c r="F21" s="20">
        <v>176.9</v>
      </c>
      <c r="G21" s="20">
        <v>197</v>
      </c>
      <c r="H21" s="20">
        <v>107.5</v>
      </c>
      <c r="I21" s="20">
        <v>10.1</v>
      </c>
      <c r="J21" s="20">
        <v>0</v>
      </c>
      <c r="K21" s="20">
        <v>13.5</v>
      </c>
      <c r="L21" s="20">
        <v>8.2</v>
      </c>
      <c r="M21" s="20">
        <v>4.4</v>
      </c>
      <c r="N21" s="28">
        <f t="shared" si="1"/>
        <v>1098.3999999999999</v>
      </c>
      <c r="O21" s="30">
        <f>N58</f>
        <v>130</v>
      </c>
      <c r="P21" s="40">
        <f t="shared" si="0"/>
        <v>1262.1833333333334</v>
      </c>
      <c r="S21" s="40"/>
    </row>
    <row r="22" spans="1:19" s="2" customFormat="1" ht="15.75" customHeight="1">
      <c r="A22" s="41">
        <v>2564</v>
      </c>
      <c r="B22" s="42">
        <v>207.09999999999997</v>
      </c>
      <c r="C22" s="42">
        <v>124.39999999999999</v>
      </c>
      <c r="D22" s="42">
        <v>106.89999999999999</v>
      </c>
      <c r="E22" s="42">
        <v>253.39999999999995</v>
      </c>
      <c r="F22" s="42">
        <v>141.70000000000002</v>
      </c>
      <c r="G22" s="42">
        <v>510.4</v>
      </c>
      <c r="H22" s="42">
        <v>208.7</v>
      </c>
      <c r="I22" s="42">
        <v>29.4</v>
      </c>
      <c r="J22" s="42">
        <v>0</v>
      </c>
      <c r="K22" s="42"/>
      <c r="L22" s="42"/>
      <c r="M22" s="42"/>
      <c r="N22" s="43">
        <f t="shared" si="1"/>
        <v>1582</v>
      </c>
      <c r="O22" s="44">
        <f>N59</f>
        <v>138</v>
      </c>
      <c r="P22" s="40"/>
      <c r="S22" s="40"/>
    </row>
    <row r="23" spans="1:19" s="2" customFormat="1" ht="15.75" customHeight="1">
      <c r="A23" s="18">
        <v>2565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8"/>
      <c r="O23" s="30"/>
      <c r="P23" s="40"/>
      <c r="S23" s="40"/>
    </row>
    <row r="24" spans="1:19" s="2" customFormat="1" ht="15.75" customHeight="1">
      <c r="A24" s="18">
        <v>2566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8"/>
      <c r="O24" s="30"/>
      <c r="P24" s="40"/>
      <c r="S24" s="40"/>
    </row>
    <row r="25" spans="1:19" s="2" customFormat="1" ht="15.75" customHeight="1">
      <c r="A25" s="18">
        <v>2567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8"/>
      <c r="O25" s="30"/>
      <c r="P25" s="40"/>
      <c r="S25" s="40"/>
    </row>
    <row r="26" spans="1:19" s="2" customFormat="1" ht="15.75" customHeight="1">
      <c r="A26" s="18">
        <v>2568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8"/>
      <c r="O26" s="30"/>
      <c r="P26" s="40"/>
      <c r="S26" s="40"/>
    </row>
    <row r="27" spans="1:19" s="2" customFormat="1" ht="15.75" customHeight="1">
      <c r="A27" s="18">
        <v>2569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2570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2571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2576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2580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2581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5" s="2" customFormat="1" ht="15.75" customHeight="1">
      <c r="A45" s="22" t="s">
        <v>17</v>
      </c>
      <c r="B45" s="25">
        <f aca="true" t="shared" si="2" ref="B45:O45">MAX(B4:B21)</f>
        <v>130.6</v>
      </c>
      <c r="C45" s="25">
        <f t="shared" si="2"/>
        <v>464.1</v>
      </c>
      <c r="D45" s="25">
        <f t="shared" si="2"/>
        <v>441.6</v>
      </c>
      <c r="E45" s="25">
        <f t="shared" si="2"/>
        <v>279.8</v>
      </c>
      <c r="F45" s="25">
        <f t="shared" si="2"/>
        <v>345.5</v>
      </c>
      <c r="G45" s="25">
        <f t="shared" si="2"/>
        <v>430.4</v>
      </c>
      <c r="H45" s="25">
        <f t="shared" si="2"/>
        <v>400.6</v>
      </c>
      <c r="I45" s="25">
        <f t="shared" si="2"/>
        <v>189.2</v>
      </c>
      <c r="J45" s="25">
        <f t="shared" si="2"/>
        <v>27.6</v>
      </c>
      <c r="K45" s="25">
        <f t="shared" si="2"/>
        <v>72.7</v>
      </c>
      <c r="L45" s="25">
        <f t="shared" si="2"/>
        <v>32.4</v>
      </c>
      <c r="M45" s="25">
        <f t="shared" si="2"/>
        <v>94.3</v>
      </c>
      <c r="N45" s="25">
        <f t="shared" si="2"/>
        <v>1777.5000000000005</v>
      </c>
      <c r="O45" s="68">
        <f t="shared" si="2"/>
        <v>143</v>
      </c>
    </row>
    <row r="46" spans="1:15" s="2" customFormat="1" ht="15.75" customHeight="1">
      <c r="A46" s="23" t="s">
        <v>18</v>
      </c>
      <c r="B46" s="26">
        <f aca="true" t="shared" si="3" ref="B46:M46">AVERAGE(B4:B21)</f>
        <v>47.12777777777777</v>
      </c>
      <c r="C46" s="26">
        <f t="shared" si="3"/>
        <v>202.07222222222222</v>
      </c>
      <c r="D46" s="26">
        <f t="shared" si="3"/>
        <v>151.93333333333334</v>
      </c>
      <c r="E46" s="26">
        <f t="shared" si="3"/>
        <v>147.4388888888889</v>
      </c>
      <c r="F46" s="26">
        <f t="shared" si="3"/>
        <v>194.14999999999998</v>
      </c>
      <c r="G46" s="26">
        <f t="shared" si="3"/>
        <v>272.5111111111112</v>
      </c>
      <c r="H46" s="26">
        <f t="shared" si="3"/>
        <v>160.16666666666669</v>
      </c>
      <c r="I46" s="26">
        <f t="shared" si="3"/>
        <v>41.705555555555556</v>
      </c>
      <c r="J46" s="26">
        <f t="shared" si="3"/>
        <v>9.483333333333333</v>
      </c>
      <c r="K46" s="26">
        <f t="shared" si="3"/>
        <v>14.211111111111112</v>
      </c>
      <c r="L46" s="26">
        <f t="shared" si="3"/>
        <v>3.2666666666666666</v>
      </c>
      <c r="M46" s="26">
        <f t="shared" si="3"/>
        <v>18.116666666666667</v>
      </c>
      <c r="N46" s="26">
        <f>SUM(B46:M46)</f>
        <v>1262.1833333333334</v>
      </c>
      <c r="O46" s="69">
        <f>AVERAGE(O4:O21)</f>
        <v>122.33333333333333</v>
      </c>
    </row>
    <row r="47" spans="1:15" s="2" customFormat="1" ht="15.75" customHeight="1">
      <c r="A47" s="24" t="s">
        <v>19</v>
      </c>
      <c r="B47" s="27">
        <f aca="true" t="shared" si="4" ref="B47:O47">MIN(B4:B21)</f>
        <v>3.3</v>
      </c>
      <c r="C47" s="27">
        <f t="shared" si="4"/>
        <v>12.3</v>
      </c>
      <c r="D47" s="27">
        <f t="shared" si="4"/>
        <v>42.5</v>
      </c>
      <c r="E47" s="27">
        <f t="shared" si="4"/>
        <v>39.5</v>
      </c>
      <c r="F47" s="27">
        <f t="shared" si="4"/>
        <v>56.4</v>
      </c>
      <c r="G47" s="27">
        <f t="shared" si="4"/>
        <v>138.6</v>
      </c>
      <c r="H47" s="27">
        <f t="shared" si="4"/>
        <v>11.1</v>
      </c>
      <c r="I47" s="27">
        <f t="shared" si="4"/>
        <v>0</v>
      </c>
      <c r="J47" s="27">
        <f t="shared" si="4"/>
        <v>0</v>
      </c>
      <c r="K47" s="27">
        <f t="shared" si="4"/>
        <v>0</v>
      </c>
      <c r="L47" s="27">
        <f t="shared" si="4"/>
        <v>0</v>
      </c>
      <c r="M47" s="27">
        <f t="shared" si="4"/>
        <v>0</v>
      </c>
      <c r="N47" s="27">
        <f t="shared" si="4"/>
        <v>849</v>
      </c>
      <c r="O47" s="70">
        <f t="shared" si="4"/>
        <v>94</v>
      </c>
    </row>
    <row r="48" spans="1:15" s="2" customFormat="1" ht="1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s="2" customFormat="1" ht="23.25" customHeight="1">
      <c r="A49" s="8"/>
      <c r="B49" s="9"/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11"/>
      <c r="O49" s="8"/>
    </row>
    <row r="50" spans="1:15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17.25" customHeight="1">
      <c r="A51" s="3" t="s">
        <v>1</v>
      </c>
    </row>
    <row r="52" spans="1:14" ht="17.25" customHeight="1">
      <c r="A52" s="74" t="s">
        <v>22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7.25" customHeight="1">
      <c r="A53" s="51" t="s">
        <v>21</v>
      </c>
      <c r="B53" s="52" t="s">
        <v>3</v>
      </c>
      <c r="C53" s="52" t="s">
        <v>4</v>
      </c>
      <c r="D53" s="52" t="s">
        <v>5</v>
      </c>
      <c r="E53" s="52" t="s">
        <v>6</v>
      </c>
      <c r="F53" s="52" t="s">
        <v>7</v>
      </c>
      <c r="G53" s="52" t="s">
        <v>8</v>
      </c>
      <c r="H53" s="52" t="s">
        <v>9</v>
      </c>
      <c r="I53" s="52" t="s">
        <v>10</v>
      </c>
      <c r="J53" s="52" t="s">
        <v>11</v>
      </c>
      <c r="K53" s="52" t="s">
        <v>12</v>
      </c>
      <c r="L53" s="52" t="s">
        <v>13</v>
      </c>
      <c r="M53" s="52" t="s">
        <v>14</v>
      </c>
      <c r="N53" s="53" t="s">
        <v>15</v>
      </c>
    </row>
    <row r="54" spans="1:18" ht="17.25" customHeight="1">
      <c r="A54" s="54">
        <v>2559</v>
      </c>
      <c r="B54" s="55">
        <v>2</v>
      </c>
      <c r="C54" s="55">
        <v>11</v>
      </c>
      <c r="D54" s="55">
        <v>24</v>
      </c>
      <c r="E54" s="55">
        <v>24</v>
      </c>
      <c r="F54" s="55">
        <v>20</v>
      </c>
      <c r="G54" s="55">
        <v>19</v>
      </c>
      <c r="H54" s="55">
        <v>11</v>
      </c>
      <c r="I54" s="55">
        <v>8</v>
      </c>
      <c r="J54" s="55">
        <v>3</v>
      </c>
      <c r="K54" s="55">
        <v>8</v>
      </c>
      <c r="L54" s="55">
        <v>0</v>
      </c>
      <c r="M54" s="55">
        <v>1</v>
      </c>
      <c r="N54" s="60">
        <f aca="true" t="shared" si="5" ref="N54:N59">SUM(B54:M54)</f>
        <v>131</v>
      </c>
      <c r="R54" s="1">
        <f>117*9</f>
        <v>1053</v>
      </c>
    </row>
    <row r="55" spans="1:18" ht="17.25" customHeight="1">
      <c r="A55" s="54">
        <v>2560</v>
      </c>
      <c r="B55" s="55">
        <v>11</v>
      </c>
      <c r="C55" s="55">
        <v>21</v>
      </c>
      <c r="D55" s="55">
        <v>17</v>
      </c>
      <c r="E55" s="55">
        <v>20</v>
      </c>
      <c r="F55" s="55">
        <v>17</v>
      </c>
      <c r="G55" s="55">
        <v>15</v>
      </c>
      <c r="H55" s="55">
        <v>19</v>
      </c>
      <c r="I55" s="55">
        <v>7</v>
      </c>
      <c r="J55" s="55">
        <v>4</v>
      </c>
      <c r="K55" s="55">
        <v>1</v>
      </c>
      <c r="L55" s="55">
        <v>0</v>
      </c>
      <c r="M55" s="55">
        <v>0</v>
      </c>
      <c r="N55" s="60">
        <f t="shared" si="5"/>
        <v>132</v>
      </c>
      <c r="R55" s="1">
        <f>119*10</f>
        <v>1190</v>
      </c>
    </row>
    <row r="56" spans="1:18" ht="17.25" customHeight="1">
      <c r="A56" s="61">
        <v>2561</v>
      </c>
      <c r="B56" s="62">
        <v>8</v>
      </c>
      <c r="C56" s="62">
        <v>21</v>
      </c>
      <c r="D56" s="62">
        <v>19</v>
      </c>
      <c r="E56" s="62">
        <v>19</v>
      </c>
      <c r="F56" s="62">
        <v>19</v>
      </c>
      <c r="G56" s="62">
        <v>15</v>
      </c>
      <c r="H56" s="62">
        <v>12</v>
      </c>
      <c r="I56" s="62">
        <v>6</v>
      </c>
      <c r="J56" s="62">
        <v>6</v>
      </c>
      <c r="K56" s="62">
        <v>3</v>
      </c>
      <c r="L56" s="62">
        <v>0</v>
      </c>
      <c r="M56" s="62">
        <v>0</v>
      </c>
      <c r="N56" s="63">
        <f t="shared" si="5"/>
        <v>128</v>
      </c>
      <c r="R56" s="1">
        <f>R54+R55</f>
        <v>2243</v>
      </c>
    </row>
    <row r="57" spans="1:14" ht="17.25" customHeight="1">
      <c r="A57" s="61">
        <v>2562</v>
      </c>
      <c r="B57" s="62">
        <v>4</v>
      </c>
      <c r="C57" s="62">
        <v>12</v>
      </c>
      <c r="D57" s="62">
        <v>14</v>
      </c>
      <c r="E57" s="62">
        <v>12</v>
      </c>
      <c r="F57" s="62">
        <v>25</v>
      </c>
      <c r="G57" s="62">
        <v>20</v>
      </c>
      <c r="H57" s="62">
        <v>9</v>
      </c>
      <c r="I57" s="62">
        <v>4</v>
      </c>
      <c r="J57" s="62">
        <v>2</v>
      </c>
      <c r="K57" s="62">
        <v>0</v>
      </c>
      <c r="L57" s="62">
        <v>0</v>
      </c>
      <c r="M57" s="62">
        <v>0</v>
      </c>
      <c r="N57" s="63">
        <f t="shared" si="5"/>
        <v>102</v>
      </c>
    </row>
    <row r="58" spans="1:14" ht="17.25" customHeight="1">
      <c r="A58" s="61">
        <v>2563</v>
      </c>
      <c r="B58" s="62">
        <v>7</v>
      </c>
      <c r="C58" s="62">
        <v>12</v>
      </c>
      <c r="D58" s="62">
        <v>21</v>
      </c>
      <c r="E58" s="62">
        <v>21</v>
      </c>
      <c r="F58" s="62">
        <v>27</v>
      </c>
      <c r="G58" s="62">
        <v>19</v>
      </c>
      <c r="H58" s="62">
        <v>15</v>
      </c>
      <c r="I58" s="62">
        <v>4</v>
      </c>
      <c r="J58" s="62">
        <v>0</v>
      </c>
      <c r="K58" s="62">
        <v>2</v>
      </c>
      <c r="L58" s="62">
        <v>1</v>
      </c>
      <c r="M58" s="62">
        <v>1</v>
      </c>
      <c r="N58" s="63">
        <f t="shared" si="5"/>
        <v>130</v>
      </c>
    </row>
    <row r="59" spans="1:14" ht="17.25" customHeight="1">
      <c r="A59" s="57">
        <v>2564</v>
      </c>
      <c r="B59" s="58">
        <v>19</v>
      </c>
      <c r="C59" s="58">
        <v>14</v>
      </c>
      <c r="D59" s="58">
        <v>13</v>
      </c>
      <c r="E59" s="58">
        <v>21</v>
      </c>
      <c r="F59" s="58">
        <v>21</v>
      </c>
      <c r="G59" s="58">
        <v>23</v>
      </c>
      <c r="H59" s="58">
        <v>23</v>
      </c>
      <c r="I59" s="58">
        <v>4</v>
      </c>
      <c r="J59" s="58">
        <v>0</v>
      </c>
      <c r="K59" s="58"/>
      <c r="L59" s="58"/>
      <c r="M59" s="58"/>
      <c r="N59" s="59">
        <f t="shared" si="5"/>
        <v>138</v>
      </c>
    </row>
  </sheetData>
  <sheetProtection/>
  <mergeCells count="3">
    <mergeCell ref="A2:O2"/>
    <mergeCell ref="P3:Q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46"/>
  <sheetViews>
    <sheetView zoomScalePageLayoutView="0" workbookViewId="0" topLeftCell="A31">
      <selection activeCell="I36" sqref="I36:J3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2546</v>
      </c>
      <c r="B18" s="38">
        <v>32.5</v>
      </c>
      <c r="C18" s="38">
        <v>106.2</v>
      </c>
      <c r="D18" s="38">
        <v>152.2</v>
      </c>
      <c r="E18" s="38">
        <v>161.4</v>
      </c>
      <c r="F18" s="38">
        <v>83.9</v>
      </c>
      <c r="G18" s="38">
        <v>294.2</v>
      </c>
      <c r="H18" s="38">
        <v>11.1</v>
      </c>
      <c r="I18" s="38">
        <v>6.1</v>
      </c>
      <c r="J18" s="38">
        <v>0</v>
      </c>
      <c r="K18" s="38">
        <v>1.4</v>
      </c>
      <c r="L18" s="38">
        <v>0</v>
      </c>
      <c r="M18" s="38">
        <v>0</v>
      </c>
      <c r="N18" s="38">
        <v>849</v>
      </c>
      <c r="O18" s="33">
        <v>94</v>
      </c>
      <c r="R18" s="39">
        <f>N45</f>
        <v>1262.1833333333334</v>
      </c>
    </row>
    <row r="19" spans="1:18" ht="12" customHeight="1">
      <c r="A19" s="33">
        <v>2547</v>
      </c>
      <c r="B19" s="38">
        <v>34.7</v>
      </c>
      <c r="C19" s="38">
        <v>309.5</v>
      </c>
      <c r="D19" s="38">
        <v>209.2</v>
      </c>
      <c r="E19" s="38">
        <v>279.8</v>
      </c>
      <c r="F19" s="38">
        <v>56.4</v>
      </c>
      <c r="G19" s="38">
        <v>364.6</v>
      </c>
      <c r="H19" s="38">
        <v>49.6</v>
      </c>
      <c r="I19" s="38">
        <v>36.8</v>
      </c>
      <c r="J19" s="38">
        <v>0</v>
      </c>
      <c r="K19" s="38">
        <v>0</v>
      </c>
      <c r="L19" s="38">
        <v>0</v>
      </c>
      <c r="M19" s="38">
        <v>13.5</v>
      </c>
      <c r="N19" s="38">
        <v>1354.1</v>
      </c>
      <c r="O19" s="33">
        <v>113</v>
      </c>
      <c r="R19" s="39">
        <f aca="true" t="shared" si="0" ref="R19:R35">$R$18</f>
        <v>1262.1833333333334</v>
      </c>
    </row>
    <row r="20" spans="1:18" ht="12" customHeight="1">
      <c r="A20" s="33">
        <v>2548</v>
      </c>
      <c r="B20" s="38">
        <v>33.9</v>
      </c>
      <c r="C20" s="38">
        <v>189.9</v>
      </c>
      <c r="D20" s="38">
        <v>188.1</v>
      </c>
      <c r="E20" s="38">
        <v>129.9</v>
      </c>
      <c r="F20" s="38">
        <v>128.3</v>
      </c>
      <c r="G20" s="38">
        <v>430.4</v>
      </c>
      <c r="H20" s="38">
        <v>148.3</v>
      </c>
      <c r="I20" s="38">
        <v>38.6</v>
      </c>
      <c r="J20" s="38">
        <v>27.6</v>
      </c>
      <c r="K20" s="38">
        <v>0</v>
      </c>
      <c r="L20" s="38">
        <v>0</v>
      </c>
      <c r="M20" s="38">
        <v>42.2</v>
      </c>
      <c r="N20" s="38">
        <v>1357.2</v>
      </c>
      <c r="O20" s="33">
        <v>125</v>
      </c>
      <c r="R20" s="39">
        <f t="shared" si="0"/>
        <v>1262.1833333333334</v>
      </c>
    </row>
    <row r="21" spans="1:18" ht="12" customHeight="1">
      <c r="A21" s="33">
        <v>2549</v>
      </c>
      <c r="B21" s="38">
        <v>115.7</v>
      </c>
      <c r="C21" s="38">
        <v>291</v>
      </c>
      <c r="D21" s="38">
        <v>158.8</v>
      </c>
      <c r="E21" s="38">
        <v>252.3</v>
      </c>
      <c r="F21" s="38">
        <v>292.1</v>
      </c>
      <c r="G21" s="38">
        <v>362.4</v>
      </c>
      <c r="H21" s="38">
        <v>134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1606.3</v>
      </c>
      <c r="O21" s="33">
        <v>124</v>
      </c>
      <c r="R21" s="39">
        <f t="shared" si="0"/>
        <v>1262.1833333333334</v>
      </c>
    </row>
    <row r="22" spans="1:18" ht="12" customHeight="1">
      <c r="A22" s="33">
        <v>2550</v>
      </c>
      <c r="B22" s="38">
        <v>53.4</v>
      </c>
      <c r="C22" s="38">
        <v>464.1</v>
      </c>
      <c r="D22" s="38">
        <v>120.6</v>
      </c>
      <c r="E22" s="38">
        <v>104.2</v>
      </c>
      <c r="F22" s="38">
        <v>285.5</v>
      </c>
      <c r="G22" s="38">
        <v>354.5</v>
      </c>
      <c r="H22" s="38">
        <v>171.6</v>
      </c>
      <c r="I22" s="38">
        <v>48.6</v>
      </c>
      <c r="J22" s="38">
        <v>0</v>
      </c>
      <c r="K22" s="38">
        <v>11.8</v>
      </c>
      <c r="L22" s="38">
        <v>1.7</v>
      </c>
      <c r="M22" s="38">
        <v>0</v>
      </c>
      <c r="N22" s="38">
        <v>1604.2</v>
      </c>
      <c r="O22" s="33">
        <v>137</v>
      </c>
      <c r="R22" s="39">
        <f t="shared" si="0"/>
        <v>1262.1833333333334</v>
      </c>
    </row>
    <row r="23" spans="1:18" ht="12" customHeight="1">
      <c r="A23" s="33">
        <v>2551</v>
      </c>
      <c r="B23" s="38">
        <v>42</v>
      </c>
      <c r="C23" s="38">
        <v>212.8</v>
      </c>
      <c r="D23" s="38">
        <v>69.2</v>
      </c>
      <c r="E23" s="38">
        <v>45.7</v>
      </c>
      <c r="F23" s="38">
        <v>206.2</v>
      </c>
      <c r="G23" s="38">
        <v>158.1</v>
      </c>
      <c r="H23" s="38">
        <v>282.9</v>
      </c>
      <c r="I23" s="38">
        <v>86.4</v>
      </c>
      <c r="J23" s="38">
        <v>3.1</v>
      </c>
      <c r="K23" s="38">
        <v>0</v>
      </c>
      <c r="L23" s="38">
        <v>0</v>
      </c>
      <c r="M23" s="38">
        <v>50</v>
      </c>
      <c r="N23" s="38">
        <v>1156.4</v>
      </c>
      <c r="O23" s="33">
        <v>143</v>
      </c>
      <c r="R23" s="39">
        <f t="shared" si="0"/>
        <v>1262.1833333333334</v>
      </c>
    </row>
    <row r="24" spans="1:18" ht="12" customHeight="1">
      <c r="A24" s="33">
        <v>2552</v>
      </c>
      <c r="B24" s="38">
        <v>24.4</v>
      </c>
      <c r="C24" s="38">
        <v>238.5</v>
      </c>
      <c r="D24" s="38">
        <v>126.8</v>
      </c>
      <c r="E24" s="38">
        <v>115.4</v>
      </c>
      <c r="F24" s="38">
        <v>206.1</v>
      </c>
      <c r="G24" s="38">
        <v>230.5</v>
      </c>
      <c r="H24" s="38">
        <v>125</v>
      </c>
      <c r="I24" s="38">
        <v>0</v>
      </c>
      <c r="J24" s="38">
        <v>0</v>
      </c>
      <c r="K24" s="38">
        <v>19.5</v>
      </c>
      <c r="L24" s="38">
        <v>0</v>
      </c>
      <c r="M24" s="38">
        <v>14</v>
      </c>
      <c r="N24" s="38">
        <v>1100.2</v>
      </c>
      <c r="O24" s="33">
        <v>112</v>
      </c>
      <c r="R24" s="39">
        <f t="shared" si="0"/>
        <v>1262.1833333333334</v>
      </c>
    </row>
    <row r="25" spans="1:18" ht="12" customHeight="1">
      <c r="A25" s="33">
        <v>2553</v>
      </c>
      <c r="B25" s="38">
        <v>5.8</v>
      </c>
      <c r="C25" s="38">
        <v>12.3</v>
      </c>
      <c r="D25" s="38">
        <v>198</v>
      </c>
      <c r="E25" s="38">
        <v>201</v>
      </c>
      <c r="F25" s="38">
        <v>345.5</v>
      </c>
      <c r="G25" s="38">
        <v>254.8</v>
      </c>
      <c r="H25" s="38">
        <v>249.9</v>
      </c>
      <c r="I25" s="38">
        <v>0</v>
      </c>
      <c r="J25" s="38">
        <v>6.9</v>
      </c>
      <c r="K25" s="38">
        <v>0</v>
      </c>
      <c r="L25" s="38">
        <v>0</v>
      </c>
      <c r="M25" s="38">
        <v>94.3</v>
      </c>
      <c r="N25" s="38">
        <v>1368.5</v>
      </c>
      <c r="O25" s="33">
        <v>115</v>
      </c>
      <c r="R25" s="39">
        <f t="shared" si="0"/>
        <v>1262.1833333333334</v>
      </c>
    </row>
    <row r="26" spans="1:18" ht="12" customHeight="1">
      <c r="A26" s="33">
        <v>2554</v>
      </c>
      <c r="B26" s="38">
        <v>71.60000000000001</v>
      </c>
      <c r="C26" s="38">
        <v>218.59999999999997</v>
      </c>
      <c r="D26" s="38">
        <v>125.80000000000001</v>
      </c>
      <c r="E26" s="38">
        <v>134.8</v>
      </c>
      <c r="F26" s="38">
        <v>269.09999999999997</v>
      </c>
      <c r="G26" s="38">
        <v>359.9</v>
      </c>
      <c r="H26" s="38">
        <v>261.99999999999994</v>
      </c>
      <c r="I26" s="38">
        <v>4.300000000000001</v>
      </c>
      <c r="J26" s="38">
        <v>27.4</v>
      </c>
      <c r="K26" s="38">
        <v>6.2</v>
      </c>
      <c r="L26" s="38">
        <v>6.7</v>
      </c>
      <c r="M26" s="38">
        <v>4.4</v>
      </c>
      <c r="N26" s="38">
        <v>1490.8</v>
      </c>
      <c r="O26" s="33">
        <v>143</v>
      </c>
      <c r="R26" s="39">
        <f t="shared" si="0"/>
        <v>1262.1833333333334</v>
      </c>
    </row>
    <row r="27" spans="1:18" ht="12" customHeight="1">
      <c r="A27" s="33">
        <v>2555</v>
      </c>
      <c r="B27" s="38">
        <v>18.7</v>
      </c>
      <c r="C27" s="38">
        <v>262.1</v>
      </c>
      <c r="D27" s="38">
        <v>86.7</v>
      </c>
      <c r="E27" s="38">
        <v>112.59999999999998</v>
      </c>
      <c r="F27" s="38">
        <v>156</v>
      </c>
      <c r="G27" s="38">
        <v>346.5</v>
      </c>
      <c r="H27" s="38">
        <v>73.89999999999999</v>
      </c>
      <c r="I27" s="38">
        <v>60.699999999999996</v>
      </c>
      <c r="J27" s="38">
        <v>1.7</v>
      </c>
      <c r="K27" s="38">
        <v>17</v>
      </c>
      <c r="L27" s="38">
        <v>32.4</v>
      </c>
      <c r="M27" s="38">
        <v>38.9</v>
      </c>
      <c r="N27" s="38">
        <v>1207.2000000000003</v>
      </c>
      <c r="O27" s="33">
        <v>133</v>
      </c>
      <c r="R27" s="39">
        <f t="shared" si="0"/>
        <v>1262.1833333333334</v>
      </c>
    </row>
    <row r="28" spans="1:18" ht="12" customHeight="1">
      <c r="A28" s="33">
        <v>2556</v>
      </c>
      <c r="B28" s="38">
        <v>3.3</v>
      </c>
      <c r="C28" s="38">
        <v>126.7</v>
      </c>
      <c r="D28" s="38">
        <v>86.3</v>
      </c>
      <c r="E28" s="38">
        <v>191.5</v>
      </c>
      <c r="F28" s="38">
        <v>286.50000000000006</v>
      </c>
      <c r="G28" s="38">
        <v>214.39999999999998</v>
      </c>
      <c r="H28" s="38">
        <v>248.60000000000002</v>
      </c>
      <c r="I28" s="38">
        <v>14</v>
      </c>
      <c r="J28" s="38">
        <v>22.2</v>
      </c>
      <c r="K28" s="38">
        <v>0</v>
      </c>
      <c r="L28" s="38">
        <v>0</v>
      </c>
      <c r="M28" s="38">
        <v>0</v>
      </c>
      <c r="N28" s="38">
        <v>1193.5000000000002</v>
      </c>
      <c r="O28" s="33">
        <v>120</v>
      </c>
      <c r="R28" s="39">
        <f t="shared" si="0"/>
        <v>1262.1833333333334</v>
      </c>
    </row>
    <row r="29" spans="1:18" ht="12" customHeight="1">
      <c r="A29" s="33">
        <v>2557</v>
      </c>
      <c r="B29" s="38">
        <v>46.5</v>
      </c>
      <c r="C29" s="38">
        <v>206.2</v>
      </c>
      <c r="D29" s="38">
        <v>108.6</v>
      </c>
      <c r="E29" s="38">
        <v>85.50000000000001</v>
      </c>
      <c r="F29" s="38">
        <v>145.4</v>
      </c>
      <c r="G29" s="38">
        <v>223.9</v>
      </c>
      <c r="H29" s="38">
        <v>88.1</v>
      </c>
      <c r="I29" s="38">
        <v>37.6</v>
      </c>
      <c r="J29" s="38">
        <v>0</v>
      </c>
      <c r="K29" s="38">
        <v>72.7</v>
      </c>
      <c r="L29" s="38">
        <v>0</v>
      </c>
      <c r="M29" s="38">
        <v>58.29999999999999</v>
      </c>
      <c r="N29" s="38">
        <v>1072.8</v>
      </c>
      <c r="O29" s="33">
        <v>114</v>
      </c>
      <c r="R29" s="39">
        <f t="shared" si="0"/>
        <v>1262.1833333333334</v>
      </c>
    </row>
    <row r="30" spans="1:18" ht="12" customHeight="1">
      <c r="A30" s="33">
        <v>2558</v>
      </c>
      <c r="B30" s="38">
        <v>86.3</v>
      </c>
      <c r="C30" s="38">
        <v>73.4</v>
      </c>
      <c r="D30" s="38">
        <v>42.5</v>
      </c>
      <c r="E30" s="38">
        <v>177.8</v>
      </c>
      <c r="F30" s="38">
        <v>183.6</v>
      </c>
      <c r="G30" s="38">
        <v>192.3</v>
      </c>
      <c r="H30" s="38">
        <v>72.2</v>
      </c>
      <c r="I30" s="38">
        <v>48</v>
      </c>
      <c r="J30" s="38">
        <v>11.4</v>
      </c>
      <c r="K30" s="38">
        <v>28</v>
      </c>
      <c r="L30" s="38">
        <v>9.8</v>
      </c>
      <c r="M30" s="38">
        <v>0</v>
      </c>
      <c r="N30" s="38">
        <f aca="true" t="shared" si="1" ref="N30:N36">SUM(B30:M30)</f>
        <v>925.3000000000001</v>
      </c>
      <c r="O30" s="33">
        <f>'ตารางฝนP.82'!O16</f>
        <v>107</v>
      </c>
      <c r="R30" s="39">
        <f t="shared" si="0"/>
        <v>1262.1833333333334</v>
      </c>
    </row>
    <row r="31" spans="1:18" ht="12" customHeight="1">
      <c r="A31" s="33">
        <v>2559</v>
      </c>
      <c r="B31" s="38">
        <v>6.3</v>
      </c>
      <c r="C31" s="38">
        <v>67.5</v>
      </c>
      <c r="D31" s="38">
        <v>441.6</v>
      </c>
      <c r="E31" s="38">
        <v>118</v>
      </c>
      <c r="F31" s="38">
        <v>96.7</v>
      </c>
      <c r="G31" s="38">
        <v>309.9</v>
      </c>
      <c r="H31" s="38">
        <v>85.5</v>
      </c>
      <c r="I31" s="38">
        <v>189.2</v>
      </c>
      <c r="J31" s="38">
        <v>12.5</v>
      </c>
      <c r="K31" s="38">
        <v>34.7</v>
      </c>
      <c r="L31" s="38">
        <v>0</v>
      </c>
      <c r="M31" s="38">
        <v>6.1</v>
      </c>
      <c r="N31" s="38">
        <f t="shared" si="1"/>
        <v>1368</v>
      </c>
      <c r="O31" s="33">
        <f>'ตารางฝนP.82'!O17</f>
        <v>130</v>
      </c>
      <c r="R31" s="39">
        <f t="shared" si="0"/>
        <v>1262.1833333333334</v>
      </c>
    </row>
    <row r="32" spans="1:18" ht="12" customHeight="1">
      <c r="A32" s="33">
        <v>2560</v>
      </c>
      <c r="B32" s="38">
        <v>64.3</v>
      </c>
      <c r="C32" s="38">
        <v>407.3</v>
      </c>
      <c r="D32" s="38">
        <v>200.4</v>
      </c>
      <c r="E32" s="38">
        <v>193.6</v>
      </c>
      <c r="F32" s="38">
        <v>185.3</v>
      </c>
      <c r="G32" s="38">
        <v>261.2</v>
      </c>
      <c r="H32" s="38">
        <v>400.6</v>
      </c>
      <c r="I32" s="38">
        <v>40.4</v>
      </c>
      <c r="J32" s="38">
        <v>24.2</v>
      </c>
      <c r="K32" s="38">
        <v>0.2</v>
      </c>
      <c r="L32" s="38">
        <v>0</v>
      </c>
      <c r="M32" s="38">
        <v>0</v>
      </c>
      <c r="N32" s="38">
        <f t="shared" si="1"/>
        <v>1777.5000000000005</v>
      </c>
      <c r="O32" s="33">
        <f>'ตารางฝนP.82'!O18</f>
        <v>132</v>
      </c>
      <c r="R32" s="39">
        <f t="shared" si="0"/>
        <v>1262.1833333333334</v>
      </c>
    </row>
    <row r="33" spans="1:18" ht="12" customHeight="1">
      <c r="A33" s="33">
        <v>2561</v>
      </c>
      <c r="B33" s="38">
        <v>53.7</v>
      </c>
      <c r="C33" s="38">
        <v>224.4</v>
      </c>
      <c r="D33" s="38">
        <v>168.7</v>
      </c>
      <c r="E33" s="38">
        <v>94.5</v>
      </c>
      <c r="F33" s="38">
        <v>128.6</v>
      </c>
      <c r="G33" s="38">
        <v>138.6</v>
      </c>
      <c r="H33" s="38">
        <v>252.8</v>
      </c>
      <c r="I33" s="38">
        <v>51.2</v>
      </c>
      <c r="J33" s="38">
        <v>15.5</v>
      </c>
      <c r="K33" s="38">
        <v>50.8</v>
      </c>
      <c r="L33" s="38">
        <v>0</v>
      </c>
      <c r="M33" s="38">
        <v>0</v>
      </c>
      <c r="N33" s="38">
        <f t="shared" si="1"/>
        <v>1178.8</v>
      </c>
      <c r="O33" s="33">
        <f>'ตารางฝนP.82'!O19</f>
        <v>128</v>
      </c>
      <c r="R33" s="39">
        <f t="shared" si="0"/>
        <v>1262.1833333333334</v>
      </c>
    </row>
    <row r="34" spans="1:18" ht="12" customHeight="1">
      <c r="A34" s="33">
        <v>2562</v>
      </c>
      <c r="B34" s="38">
        <v>24.6</v>
      </c>
      <c r="C34" s="38">
        <v>151</v>
      </c>
      <c r="D34" s="38">
        <v>93.3</v>
      </c>
      <c r="E34" s="38">
        <v>39.5</v>
      </c>
      <c r="F34" s="38">
        <v>262.6</v>
      </c>
      <c r="G34" s="38">
        <v>212</v>
      </c>
      <c r="H34" s="38">
        <v>119.4</v>
      </c>
      <c r="I34" s="38">
        <v>78.7</v>
      </c>
      <c r="J34" s="38">
        <v>18.2</v>
      </c>
      <c r="K34" s="38">
        <v>0</v>
      </c>
      <c r="L34" s="38">
        <v>0</v>
      </c>
      <c r="M34" s="38">
        <v>0</v>
      </c>
      <c r="N34" s="38">
        <f t="shared" si="1"/>
        <v>999.3000000000001</v>
      </c>
      <c r="O34" s="33">
        <f>'ตารางฝนP.82'!O20</f>
        <v>102</v>
      </c>
      <c r="R34" s="39">
        <f t="shared" si="0"/>
        <v>1262.1833333333334</v>
      </c>
    </row>
    <row r="35" spans="1:18" ht="12" customHeight="1">
      <c r="A35" s="33">
        <v>2563</v>
      </c>
      <c r="B35" s="38">
        <v>130.6</v>
      </c>
      <c r="C35" s="38">
        <v>75.8</v>
      </c>
      <c r="D35" s="38">
        <v>158</v>
      </c>
      <c r="E35" s="38">
        <v>216.4</v>
      </c>
      <c r="F35" s="38">
        <v>176.9</v>
      </c>
      <c r="G35" s="38">
        <v>197</v>
      </c>
      <c r="H35" s="38">
        <v>107.5</v>
      </c>
      <c r="I35" s="38">
        <v>10.1</v>
      </c>
      <c r="J35" s="38">
        <v>0</v>
      </c>
      <c r="K35" s="38">
        <v>13.5</v>
      </c>
      <c r="L35" s="38">
        <v>8.2</v>
      </c>
      <c r="M35" s="38">
        <v>4.4</v>
      </c>
      <c r="N35" s="38">
        <f t="shared" si="1"/>
        <v>1098.3999999999999</v>
      </c>
      <c r="O35" s="33">
        <f>'ตารางฝนP.82'!O21</f>
        <v>130</v>
      </c>
      <c r="R35" s="39">
        <f t="shared" si="0"/>
        <v>1262.1833333333334</v>
      </c>
    </row>
    <row r="36" spans="1:18" ht="12" customHeight="1">
      <c r="A36" s="46">
        <v>2564</v>
      </c>
      <c r="B36" s="45">
        <v>207.09999999999997</v>
      </c>
      <c r="C36" s="45">
        <v>124.39999999999999</v>
      </c>
      <c r="D36" s="45">
        <v>106.89999999999999</v>
      </c>
      <c r="E36" s="45">
        <v>253.39999999999995</v>
      </c>
      <c r="F36" s="45">
        <v>141.70000000000002</v>
      </c>
      <c r="G36" s="45">
        <v>510.4</v>
      </c>
      <c r="H36" s="45">
        <v>208.7</v>
      </c>
      <c r="I36" s="45">
        <v>29.4</v>
      </c>
      <c r="J36" s="45">
        <v>0</v>
      </c>
      <c r="K36" s="45"/>
      <c r="L36" s="45"/>
      <c r="M36" s="45"/>
      <c r="N36" s="45">
        <f t="shared" si="1"/>
        <v>1582</v>
      </c>
      <c r="O36" s="46">
        <f>'ตารางฝนP.82'!O22</f>
        <v>138</v>
      </c>
      <c r="R36" s="39"/>
    </row>
    <row r="37" spans="1:18" ht="12" customHeight="1">
      <c r="A37" s="33">
        <v>2565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3"/>
      <c r="R37" s="39"/>
    </row>
    <row r="38" spans="1:18" ht="12" customHeight="1">
      <c r="A38" s="33">
        <v>2566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3"/>
      <c r="R38" s="39"/>
    </row>
    <row r="39" spans="1:18" ht="12" customHeight="1">
      <c r="A39" s="33">
        <v>2567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3"/>
      <c r="R39" s="39"/>
    </row>
    <row r="40" spans="1:18" ht="12" customHeight="1">
      <c r="A40" s="33">
        <v>2568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3"/>
      <c r="R40" s="39"/>
    </row>
    <row r="41" spans="1:18" ht="12" customHeight="1">
      <c r="A41" s="33">
        <v>2569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3"/>
      <c r="R41" s="39"/>
    </row>
    <row r="42" spans="1:18" ht="12" customHeight="1">
      <c r="A42" s="33">
        <v>2570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3"/>
      <c r="R42" s="39"/>
    </row>
    <row r="43" spans="1:18" ht="12" customHeight="1">
      <c r="A43" s="33">
        <v>2571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3"/>
      <c r="R43" s="39"/>
    </row>
    <row r="44" spans="1:15" ht="15" customHeight="1">
      <c r="A44" s="34" t="s">
        <v>17</v>
      </c>
      <c r="B44" s="35">
        <v>130.6</v>
      </c>
      <c r="C44" s="35">
        <v>464.1</v>
      </c>
      <c r="D44" s="35">
        <v>441.6</v>
      </c>
      <c r="E44" s="35">
        <v>279.8</v>
      </c>
      <c r="F44" s="35">
        <v>345.5</v>
      </c>
      <c r="G44" s="35">
        <v>430.4</v>
      </c>
      <c r="H44" s="35">
        <v>400.6</v>
      </c>
      <c r="I44" s="35">
        <v>189.2</v>
      </c>
      <c r="J44" s="35">
        <v>27.6</v>
      </c>
      <c r="K44" s="35">
        <v>72.7</v>
      </c>
      <c r="L44" s="35">
        <v>32.4</v>
      </c>
      <c r="M44" s="35">
        <v>94.3</v>
      </c>
      <c r="N44" s="35">
        <v>1777.5</v>
      </c>
      <c r="O44" s="47">
        <v>143</v>
      </c>
    </row>
    <row r="45" spans="1:15" ht="15" customHeight="1">
      <c r="A45" s="34" t="s">
        <v>18</v>
      </c>
      <c r="B45" s="35">
        <v>47.12777777777777</v>
      </c>
      <c r="C45" s="35">
        <v>202.07222222222222</v>
      </c>
      <c r="D45" s="35">
        <v>151.93333333333334</v>
      </c>
      <c r="E45" s="35">
        <v>147.4388888888889</v>
      </c>
      <c r="F45" s="35">
        <v>194.15</v>
      </c>
      <c r="G45" s="35">
        <v>272.5111111111112</v>
      </c>
      <c r="H45" s="35">
        <v>160.16666666666669</v>
      </c>
      <c r="I45" s="35">
        <v>41.705555555555556</v>
      </c>
      <c r="J45" s="35">
        <v>9.483333333333333</v>
      </c>
      <c r="K45" s="35">
        <v>14.211111111111112</v>
      </c>
      <c r="L45" s="35">
        <v>3.2666666666666666</v>
      </c>
      <c r="M45" s="35">
        <v>18.116666666666667</v>
      </c>
      <c r="N45" s="35">
        <v>1262.1833333333334</v>
      </c>
      <c r="O45" s="47">
        <v>122.33333333333333</v>
      </c>
    </row>
    <row r="46" spans="1:15" ht="15" customHeight="1">
      <c r="A46" s="36" t="s">
        <v>19</v>
      </c>
      <c r="B46" s="37">
        <v>3.3</v>
      </c>
      <c r="C46" s="37">
        <v>12.3</v>
      </c>
      <c r="D46" s="37">
        <v>42.5</v>
      </c>
      <c r="E46" s="37">
        <v>39.5</v>
      </c>
      <c r="F46" s="37">
        <v>56.4</v>
      </c>
      <c r="G46" s="37">
        <v>138.6</v>
      </c>
      <c r="H46" s="37">
        <v>11.1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849</v>
      </c>
      <c r="O46" s="49">
        <v>94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2008-07-30T03:05:22Z</cp:lastPrinted>
  <dcterms:created xsi:type="dcterms:W3CDTF">2008-02-06T03:22:38Z</dcterms:created>
  <dcterms:modified xsi:type="dcterms:W3CDTF">2021-12-27T02:42:52Z</dcterms:modified>
  <cp:category/>
  <cp:version/>
  <cp:contentType/>
  <cp:contentStatus/>
</cp:coreProperties>
</file>