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32" windowHeight="7740" activeTab="1"/>
  </bookViews>
  <sheets>
    <sheet name="เกณฑ์ฝน-ฝายแม่ลาว" sheetId="1" r:id="rId1"/>
    <sheet name="ข้อมูลอ้างอิง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<sst xmlns="http://schemas.openxmlformats.org/spreadsheetml/2006/main" count="23" uniqueCount="16">
  <si>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</si>
  <si>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</si>
  <si>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</si>
  <si>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</si>
  <si>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</si>
  <si>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</si>
  <si>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</si>
  <si>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</si>
  <si>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</si>
  <si>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</si>
  <si>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</si>
  <si>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</si>
  <si>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</si>
  <si>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</si>
  <si>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</si>
  <si>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ปีน้ำ 2563   ปริมาณฝนตั้งแต่ 1 เม.ย.63 - 31 มี.ค.64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</si>
</sst>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General_)"/>
    <numFmt numFmtId="201" formatCode="0.0%"/>
    <numFmt numFmtId="202" formatCode="_-* #,##0.0_-;\-* #,##0.0_-;_-* &quot;-&quot;??_-;_-@_-"/>
    <numFmt numFmtId="203" formatCode="_-* #,##0_-;\-* #,##0_-;_-* &quot;-&quot;??_-;_-@_-"/>
    <numFmt numFmtId="204" formatCode="yyyy"/>
    <numFmt numFmtId="205" formatCode="[$-409]dddd\,\ mmmm\ dd\,\ yyyy"/>
    <numFmt numFmtId="206" formatCode="0.00_)"/>
    <numFmt numFmtId="207" formatCode="00000"/>
    <numFmt numFmtId="208" formatCode="[$-409]h:mm:ss\ AM/PM"/>
    <numFmt numFmtId="209" formatCode="0_ ;\-0\ "/>
    <numFmt numFmtId="210" formatCode="\ \ \ bbbb"/>
    <numFmt numFmtId="211" formatCode="#,##0_ ;\-#,##0\ "/>
    <numFmt numFmtId="212" formatCode="#,##0.0_ ;\-#,##0.0\ "/>
    <numFmt numFmtId="213" formatCode="0.0_)"/>
  </numFmts>
  <fonts count="3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8"/>
      <color indexed="10"/>
      <name val="Arial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20"/>
      <color indexed="12"/>
      <name val="Cordia New"/>
      <family val="2"/>
    </font>
    <font>
      <sz val="12"/>
      <name val="Cordia New"/>
      <family val="2"/>
    </font>
    <font>
      <b/>
      <sz val="15.25"/>
      <color indexed="12"/>
      <name val="Cordia New"/>
      <family val="2"/>
    </font>
    <font>
      <sz val="12"/>
      <color indexed="10"/>
      <name val="Cordia New"/>
      <family val="2"/>
    </font>
    <font>
      <sz val="12"/>
      <color indexed="9"/>
      <name val="Cordia New"/>
      <family val="2"/>
    </font>
    <font>
      <sz val="14"/>
      <name val="Cordia New"/>
      <family val="2"/>
    </font>
    <font>
      <b/>
      <sz val="15.25"/>
      <name val="Cordia New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16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3" fillId="4" borderId="0" applyNumberFormat="0" applyBorder="0" applyAlignment="0" applyProtection="0"/>
    <xf numFmtId="0" fontId="16" fillId="7" borderId="1" applyNumberFormat="0" applyAlignment="0" applyProtection="0"/>
    <xf numFmtId="0" fontId="15" fillId="1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4" applyNumberFormat="0" applyFill="0" applyAlignment="0" applyProtection="0"/>
    <xf numFmtId="0" fontId="14" fillId="3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2" borderId="0" applyNumberFormat="0" applyBorder="0" applyAlignment="0" applyProtection="0"/>
    <xf numFmtId="0" fontId="17" fillId="16" borderId="5" applyNumberFormat="0" applyAlignment="0" applyProtection="0"/>
    <xf numFmtId="0" fontId="0" fillId="23" borderId="6" applyNumberFormat="0" applyFont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0" xfId="0" applyFont="1" applyFill="1" applyAlignment="1">
      <alignment horizontal="center" vertical="center"/>
    </xf>
    <xf numFmtId="0" fontId="0" fillId="7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5" borderId="0" xfId="0" applyFont="1" applyFill="1" applyAlignment="1">
      <alignment horizontal="center" vertical="center"/>
    </xf>
    <xf numFmtId="0" fontId="0" fillId="26" borderId="0" xfId="0" applyFont="1" applyFill="1" applyAlignment="1">
      <alignment horizontal="center" vertical="center"/>
    </xf>
    <xf numFmtId="0" fontId="0" fillId="18" borderId="0" xfId="0" applyFont="1" applyFill="1" applyAlignment="1">
      <alignment horizontal="center" vertical="center"/>
    </xf>
    <xf numFmtId="0" fontId="0" fillId="16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16" borderId="10" xfId="0" applyFont="1" applyFill="1" applyBorder="1" applyAlignment="1">
      <alignment horizontal="center" vertical="center"/>
    </xf>
    <xf numFmtId="201" fontId="0" fillId="24" borderId="10" xfId="0" applyNumberFormat="1" applyFont="1" applyFill="1" applyBorder="1" applyAlignment="1">
      <alignment horizontal="center" vertical="center"/>
    </xf>
    <xf numFmtId="201" fontId="0" fillId="25" borderId="10" xfId="0" applyNumberFormat="1" applyFont="1" applyFill="1" applyBorder="1" applyAlignment="1">
      <alignment horizontal="center" vertical="center"/>
    </xf>
    <xf numFmtId="201" fontId="0" fillId="26" borderId="10" xfId="0" applyNumberFormat="1" applyFont="1" applyFill="1" applyBorder="1" applyAlignment="1">
      <alignment horizontal="center" vertical="center"/>
    </xf>
    <xf numFmtId="201" fontId="0" fillId="4" borderId="10" xfId="0" applyNumberFormat="1" applyFont="1" applyFill="1" applyBorder="1" applyAlignment="1">
      <alignment horizontal="center" vertical="center"/>
    </xf>
    <xf numFmtId="201" fontId="0" fillId="18" borderId="10" xfId="0" applyNumberFormat="1" applyFont="1" applyFill="1" applyBorder="1" applyAlignment="1">
      <alignment horizontal="center" vertical="center"/>
    </xf>
    <xf numFmtId="201" fontId="0" fillId="7" borderId="10" xfId="0" applyNumberFormat="1" applyFont="1" applyFill="1" applyBorder="1" applyAlignment="1">
      <alignment horizontal="center" vertical="center"/>
    </xf>
    <xf numFmtId="201" fontId="0" fillId="3" borderId="10" xfId="0" applyNumberFormat="1" applyFont="1" applyFill="1" applyBorder="1" applyAlignment="1">
      <alignment horizontal="center" vertical="center"/>
    </xf>
    <xf numFmtId="0" fontId="0" fillId="27" borderId="0" xfId="0" applyFont="1" applyFill="1" applyAlignment="1">
      <alignment horizontal="center" vertical="center"/>
    </xf>
    <xf numFmtId="0" fontId="0" fillId="27" borderId="10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99" fontId="1" fillId="0" borderId="10" xfId="0" applyNumberFormat="1" applyFont="1" applyBorder="1" applyAlignment="1" applyProtection="1">
      <alignment/>
      <protection/>
    </xf>
    <xf numFmtId="199" fontId="1" fillId="0" borderId="10" xfId="0" applyNumberFormat="1" applyFont="1" applyBorder="1" applyAlignment="1">
      <alignment/>
    </xf>
    <xf numFmtId="199" fontId="1" fillId="24" borderId="10" xfId="0" applyNumberFormat="1" applyFont="1" applyFill="1" applyBorder="1" applyAlignment="1">
      <alignment/>
    </xf>
    <xf numFmtId="199" fontId="1" fillId="4" borderId="10" xfId="0" applyNumberFormat="1" applyFont="1" applyFill="1" applyBorder="1" applyAlignment="1">
      <alignment/>
    </xf>
    <xf numFmtId="199" fontId="1" fillId="3" borderId="10" xfId="0" applyNumberFormat="1" applyFont="1" applyFill="1" applyBorder="1" applyAlignment="1">
      <alignment/>
    </xf>
    <xf numFmtId="19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0" fillId="26" borderId="10" xfId="0" applyFont="1" applyFill="1" applyBorder="1" applyAlignment="1">
      <alignment/>
    </xf>
    <xf numFmtId="199" fontId="3" fillId="26" borderId="10" xfId="0" applyNumberFormat="1" applyFont="1" applyFill="1" applyBorder="1" applyAlignment="1">
      <alignment/>
    </xf>
    <xf numFmtId="199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99" fontId="1" fillId="0" borderId="1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1" fillId="0" borderId="10" xfId="0" applyFont="1" applyFill="1" applyBorder="1" applyAlignment="1">
      <alignment/>
    </xf>
    <xf numFmtId="204" fontId="1" fillId="0" borderId="11" xfId="0" applyNumberFormat="1" applyFont="1" applyFill="1" applyBorder="1" applyAlignment="1">
      <alignment horizontal="center" vertical="center"/>
    </xf>
    <xf numFmtId="204" fontId="1" fillId="4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Border="1" applyAlignment="1" applyProtection="1">
      <alignment/>
      <protection/>
    </xf>
    <xf numFmtId="199" fontId="1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199" fontId="8" fillId="0" borderId="10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1" fontId="8" fillId="0" borderId="10" xfId="0" applyNumberFormat="1" applyFont="1" applyBorder="1" applyAlignment="1" applyProtection="1">
      <alignment/>
      <protection/>
    </xf>
    <xf numFmtId="199" fontId="8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  <xf numFmtId="0" fontId="7" fillId="2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ฝายแม่ลาว อ.แม่ลาว จ.เชียงราย</a:t>
            </a:r>
          </a:p>
        </c:rich>
      </c:tx>
      <c:layout/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725"/>
          <c:y val="0.178"/>
          <c:w val="0.90075"/>
          <c:h val="0.759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008000"/>
              </a:solidFill>
            </c:spPr>
          </c:dPt>
          <c:dPt>
            <c:idx val="13"/>
            <c:invertIfNegative val="0"/>
            <c:spPr>
              <a:solidFill>
                <a:srgbClr val="008000"/>
              </a:solidFill>
            </c:spPr>
          </c:dPt>
          <c:dPt>
            <c:idx val="14"/>
            <c:invertIfNegative val="0"/>
            <c:spPr>
              <a:solidFill>
                <a:srgbClr val="008000"/>
              </a:solidFill>
            </c:spPr>
          </c:dPt>
          <c:dPt>
            <c:idx val="15"/>
            <c:invertIfNegative val="0"/>
            <c:spPr>
              <a:solidFill>
                <a:srgbClr val="008000"/>
              </a:solidFill>
            </c:spPr>
          </c:dPt>
          <c:dPt>
            <c:idx val="16"/>
            <c:invertIfNegative val="0"/>
            <c:spPr>
              <a:solidFill>
                <a:srgbClr val="008000"/>
              </a:solidFill>
            </c:spPr>
          </c:dPt>
          <c:dPt>
            <c:idx val="18"/>
            <c:invertIfNegative val="0"/>
            <c:spPr>
              <a:solidFill>
                <a:srgbClr val="008000"/>
              </a:solidFill>
            </c:spPr>
          </c:dPt>
          <c:dPt>
            <c:idx val="19"/>
            <c:invertIfNegative val="0"/>
            <c:spPr>
              <a:solidFill>
                <a:srgbClr val="008000"/>
              </a:solidFill>
            </c:spPr>
          </c:dPt>
          <c:dPt>
            <c:idx val="22"/>
            <c:invertIfNegative val="0"/>
            <c:spPr>
              <a:solidFill>
                <a:srgbClr val="008000"/>
              </a:solidFill>
            </c:spPr>
          </c:dPt>
          <c:dPt>
            <c:idx val="23"/>
            <c:invertIfNegative val="0"/>
            <c:spPr>
              <a:solidFill>
                <a:srgbClr val="008000"/>
              </a:solidFill>
            </c:spPr>
          </c:dPt>
          <c:dPt>
            <c:idx val="26"/>
            <c:invertIfNegative val="0"/>
            <c:spPr>
              <a:solidFill>
                <a:srgbClr val="008000"/>
              </a:solidFill>
            </c:spPr>
          </c:dPt>
          <c:dPt>
            <c:idx val="31"/>
            <c:invertIfNegative val="0"/>
            <c:spPr>
              <a:solidFill>
                <a:srgbClr val="008000"/>
              </a:solidFill>
            </c:spPr>
          </c:dPt>
          <c:dPt>
            <c:idx val="35"/>
            <c:invertIfNegative val="0"/>
            <c:spPr>
              <a:solidFill>
                <a:srgbClr val="FF0000"/>
              </a:solidFill>
            </c:spPr>
          </c:dPt>
          <c:dPt>
            <c:idx val="42"/>
            <c:invertIfNegative val="0"/>
            <c:spPr>
              <a:solidFill>
                <a:srgbClr val="008000"/>
              </a:solidFill>
            </c:spPr>
          </c:dPt>
          <c:dPt>
            <c:idx val="43"/>
            <c:invertIfNegative val="0"/>
            <c:spPr>
              <a:solidFill>
                <a:srgbClr val="008000"/>
              </a:solidFill>
            </c:spPr>
          </c:dPt>
          <c:dPt>
            <c:idx val="46"/>
            <c:invertIfNegative val="0"/>
            <c:spPr>
              <a:solidFill>
                <a:srgbClr val="008000"/>
              </a:solidFill>
            </c:spPr>
          </c:dPt>
          <c:dPt>
            <c:idx val="48"/>
            <c:invertIfNegative val="0"/>
            <c:spPr>
              <a:solidFill>
                <a:srgbClr val="008000"/>
              </a:solidFill>
            </c:spPr>
          </c:dPt>
          <c:dPt>
            <c:idx val="49"/>
            <c:invertIfNegative val="0"/>
            <c:spPr>
              <a:solidFill>
                <a:srgbClr val="008000"/>
              </a:solidFill>
            </c:spPr>
          </c:dPt>
          <c:dPt>
            <c:idx val="65"/>
            <c:invertIfNegative val="0"/>
            <c:spPr>
              <a:solidFill>
                <a:srgbClr val="008000"/>
              </a:solidFill>
            </c:spPr>
          </c:dPt>
          <c:dPt>
            <c:idx val="66"/>
            <c:invertIfNegative val="0"/>
            <c:spPr>
              <a:solidFill>
                <a:srgbClr val="008000"/>
              </a:solidFill>
            </c:spPr>
          </c:dPt>
          <c:dPt>
            <c:idx val="67"/>
            <c:invertIfNegative val="0"/>
            <c:spPr>
              <a:solidFill>
                <a:srgbClr val="008000"/>
              </a:solidFill>
            </c:spPr>
          </c:dPt>
          <c:dPt>
            <c:idx val="68"/>
            <c:invertIfNegative val="0"/>
            <c:spPr>
              <a:solidFill>
                <a:srgbClr val="FF0000"/>
              </a:solidFill>
            </c:spPr>
          </c:dPt>
          <c:dPt>
            <c:idx val="96"/>
            <c:invertIfNegative val="0"/>
            <c:spPr>
              <a:solidFill>
                <a:srgbClr val="008000"/>
              </a:solidFill>
            </c:spPr>
          </c:dPt>
          <c:dLbls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delete val="1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ข้อมูลอ้างอิง!$A$4:$A$39</c:f>
              <c:numCache>
                <c:ptCount val="36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  <c:pt idx="35">
                  <c:v>2563</c:v>
                </c:pt>
              </c:numCache>
            </c:numRef>
          </c:cat>
          <c:val>
            <c:numRef>
              <c:f>ข้อมูลอ้างอิง!$B$4:$B$39</c:f>
              <c:numCache>
                <c:ptCount val="36"/>
                <c:pt idx="0">
                  <c:v>1641.7</c:v>
                </c:pt>
                <c:pt idx="1">
                  <c:v>1509.4</c:v>
                </c:pt>
                <c:pt idx="2">
                  <c:v>1203.5</c:v>
                </c:pt>
                <c:pt idx="3">
                  <c:v>1537.6</c:v>
                </c:pt>
                <c:pt idx="4">
                  <c:v>1418.6</c:v>
                </c:pt>
                <c:pt idx="5">
                  <c:v>1516.4</c:v>
                </c:pt>
                <c:pt idx="6">
                  <c:v>1249.5</c:v>
                </c:pt>
                <c:pt idx="7">
                  <c:v>1547</c:v>
                </c:pt>
                <c:pt idx="8">
                  <c:v>1361.3</c:v>
                </c:pt>
                <c:pt idx="9">
                  <c:v>1348.9</c:v>
                </c:pt>
                <c:pt idx="10">
                  <c:v>1985.1</c:v>
                </c:pt>
                <c:pt idx="11">
                  <c:v>1671.8</c:v>
                </c:pt>
                <c:pt idx="12">
                  <c:v>1618.4</c:v>
                </c:pt>
                <c:pt idx="13">
                  <c:v>1091.1</c:v>
                </c:pt>
                <c:pt idx="14">
                  <c:v>1513.5</c:v>
                </c:pt>
                <c:pt idx="15">
                  <c:v>1794.9</c:v>
                </c:pt>
                <c:pt idx="16">
                  <c:v>1034.5</c:v>
                </c:pt>
                <c:pt idx="17">
                  <c:v>1459.1</c:v>
                </c:pt>
                <c:pt idx="18">
                  <c:v>1268.3</c:v>
                </c:pt>
                <c:pt idx="19">
                  <c:v>1039.2</c:v>
                </c:pt>
                <c:pt idx="20">
                  <c:v>1337.9</c:v>
                </c:pt>
                <c:pt idx="21">
                  <c:v>919.1</c:v>
                </c:pt>
                <c:pt idx="22">
                  <c:v>664</c:v>
                </c:pt>
                <c:pt idx="23">
                  <c:v>885.6</c:v>
                </c:pt>
                <c:pt idx="24">
                  <c:v>572.5</c:v>
                </c:pt>
                <c:pt idx="25">
                  <c:v>924.9</c:v>
                </c:pt>
                <c:pt idx="26">
                  <c:v>1724.5</c:v>
                </c:pt>
                <c:pt idx="27">
                  <c:v>1239</c:v>
                </c:pt>
                <c:pt idx="28">
                  <c:v>1591</c:v>
                </c:pt>
                <c:pt idx="29">
                  <c:v>1378.3</c:v>
                </c:pt>
                <c:pt idx="30">
                  <c:v>1005.6</c:v>
                </c:pt>
                <c:pt idx="31">
                  <c:v>1353.9</c:v>
                </c:pt>
                <c:pt idx="32">
                  <c:v>1169.3</c:v>
                </c:pt>
                <c:pt idx="33">
                  <c:v>1633.3</c:v>
                </c:pt>
                <c:pt idx="34">
                  <c:v>787.8</c:v>
                </c:pt>
                <c:pt idx="35">
                  <c:v>1094.8</c:v>
                </c:pt>
              </c:numCache>
            </c:numRef>
          </c:val>
        </c:ser>
        <c:gapWidth val="50"/>
        <c:axId val="13959099"/>
        <c:axId val="58523028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1642.7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1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ข้อมูลอ้างอิง!$A$4:$A$39</c:f>
              <c:numCache>
                <c:ptCount val="36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  <c:pt idx="35">
                  <c:v>2563</c:v>
                </c:pt>
              </c:numCache>
            </c:numRef>
          </c:cat>
          <c:val>
            <c:numRef>
              <c:f>ข้อมูลอ้างอิง!$D$4:$D$39</c:f>
              <c:numCache>
                <c:ptCount val="36"/>
                <c:pt idx="0">
                  <c:v>1642.7321428571431</c:v>
                </c:pt>
                <c:pt idx="1">
                  <c:v>1642.7321428571431</c:v>
                </c:pt>
                <c:pt idx="2">
                  <c:v>1642.7321428571431</c:v>
                </c:pt>
                <c:pt idx="3">
                  <c:v>1642.7321428571431</c:v>
                </c:pt>
                <c:pt idx="4">
                  <c:v>1642.7321428571431</c:v>
                </c:pt>
                <c:pt idx="5">
                  <c:v>1642.7321428571431</c:v>
                </c:pt>
                <c:pt idx="6">
                  <c:v>1642.7321428571431</c:v>
                </c:pt>
                <c:pt idx="7">
                  <c:v>1642.7321428571431</c:v>
                </c:pt>
                <c:pt idx="8">
                  <c:v>1642.7321428571431</c:v>
                </c:pt>
                <c:pt idx="9">
                  <c:v>1642.7321428571431</c:v>
                </c:pt>
                <c:pt idx="10">
                  <c:v>1642.7321428571431</c:v>
                </c:pt>
                <c:pt idx="11">
                  <c:v>1642.7321428571431</c:v>
                </c:pt>
                <c:pt idx="12">
                  <c:v>1642.7321428571431</c:v>
                </c:pt>
                <c:pt idx="13">
                  <c:v>1642.7321428571431</c:v>
                </c:pt>
                <c:pt idx="14">
                  <c:v>1642.7321428571431</c:v>
                </c:pt>
                <c:pt idx="15">
                  <c:v>1642.7321428571431</c:v>
                </c:pt>
                <c:pt idx="16">
                  <c:v>1642.7321428571431</c:v>
                </c:pt>
                <c:pt idx="17">
                  <c:v>1642.7321428571431</c:v>
                </c:pt>
                <c:pt idx="18">
                  <c:v>1642.7321428571431</c:v>
                </c:pt>
                <c:pt idx="19">
                  <c:v>1642.7321428571431</c:v>
                </c:pt>
                <c:pt idx="20">
                  <c:v>1642.7321428571431</c:v>
                </c:pt>
                <c:pt idx="21">
                  <c:v>1642.7321428571431</c:v>
                </c:pt>
                <c:pt idx="22">
                  <c:v>1642.7321428571431</c:v>
                </c:pt>
                <c:pt idx="23">
                  <c:v>1642.7321428571431</c:v>
                </c:pt>
                <c:pt idx="24">
                  <c:v>1642.7321428571431</c:v>
                </c:pt>
                <c:pt idx="25">
                  <c:v>1642.7321428571431</c:v>
                </c:pt>
                <c:pt idx="26">
                  <c:v>1642.7321428571431</c:v>
                </c:pt>
                <c:pt idx="27">
                  <c:v>1642.7321428571431</c:v>
                </c:pt>
                <c:pt idx="28">
                  <c:v>1642.7321428571431</c:v>
                </c:pt>
                <c:pt idx="29">
                  <c:v>1642.7321428571431</c:v>
                </c:pt>
                <c:pt idx="30">
                  <c:v>1642.7321428571431</c:v>
                </c:pt>
                <c:pt idx="31">
                  <c:v>1642.7321428571431</c:v>
                </c:pt>
                <c:pt idx="32">
                  <c:v>1642.7321428571431</c:v>
                </c:pt>
                <c:pt idx="33">
                  <c:v>1642.7321428571431</c:v>
                </c:pt>
                <c:pt idx="34">
                  <c:v>1642.7321428571431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1512.6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ข้อมูลอ้างอิง!$A$4:$A$39</c:f>
              <c:numCache>
                <c:ptCount val="36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  <c:pt idx="35">
                  <c:v>2563</c:v>
                </c:pt>
              </c:numCache>
            </c:numRef>
          </c:cat>
          <c:val>
            <c:numRef>
              <c:f>ข้อมูลอ้างอิง!$E$4:$E$39</c:f>
              <c:numCache>
                <c:ptCount val="36"/>
                <c:pt idx="0">
                  <c:v>1512.6277571428575</c:v>
                </c:pt>
                <c:pt idx="1">
                  <c:v>1512.6277571428575</c:v>
                </c:pt>
                <c:pt idx="2">
                  <c:v>1512.6277571428575</c:v>
                </c:pt>
                <c:pt idx="3">
                  <c:v>1512.6277571428575</c:v>
                </c:pt>
                <c:pt idx="4">
                  <c:v>1512.6277571428575</c:v>
                </c:pt>
                <c:pt idx="5">
                  <c:v>1512.6277571428575</c:v>
                </c:pt>
                <c:pt idx="6">
                  <c:v>1512.6277571428575</c:v>
                </c:pt>
                <c:pt idx="7">
                  <c:v>1512.6277571428575</c:v>
                </c:pt>
                <c:pt idx="8">
                  <c:v>1512.6277571428575</c:v>
                </c:pt>
                <c:pt idx="9">
                  <c:v>1512.6277571428575</c:v>
                </c:pt>
                <c:pt idx="10">
                  <c:v>1512.6277571428575</c:v>
                </c:pt>
                <c:pt idx="11">
                  <c:v>1512.6277571428575</c:v>
                </c:pt>
                <c:pt idx="12">
                  <c:v>1512.6277571428575</c:v>
                </c:pt>
                <c:pt idx="13">
                  <c:v>1512.6277571428575</c:v>
                </c:pt>
                <c:pt idx="14">
                  <c:v>1512.6277571428575</c:v>
                </c:pt>
                <c:pt idx="15">
                  <c:v>1512.6277571428575</c:v>
                </c:pt>
                <c:pt idx="16">
                  <c:v>1512.6277571428575</c:v>
                </c:pt>
                <c:pt idx="17">
                  <c:v>1512.6277571428575</c:v>
                </c:pt>
                <c:pt idx="18">
                  <c:v>1512.6277571428575</c:v>
                </c:pt>
                <c:pt idx="19">
                  <c:v>1512.6277571428575</c:v>
                </c:pt>
                <c:pt idx="20">
                  <c:v>1512.6277571428575</c:v>
                </c:pt>
                <c:pt idx="21">
                  <c:v>1512.6277571428575</c:v>
                </c:pt>
                <c:pt idx="22">
                  <c:v>1512.6277571428575</c:v>
                </c:pt>
                <c:pt idx="23">
                  <c:v>1512.6277571428575</c:v>
                </c:pt>
                <c:pt idx="24">
                  <c:v>1512.6277571428575</c:v>
                </c:pt>
                <c:pt idx="25">
                  <c:v>1512.6277571428575</c:v>
                </c:pt>
                <c:pt idx="26">
                  <c:v>1512.6277571428575</c:v>
                </c:pt>
                <c:pt idx="27">
                  <c:v>1512.6277571428575</c:v>
                </c:pt>
                <c:pt idx="28">
                  <c:v>1512.6277571428575</c:v>
                </c:pt>
                <c:pt idx="29">
                  <c:v>1512.6277571428575</c:v>
                </c:pt>
                <c:pt idx="30">
                  <c:v>1512.6277571428575</c:v>
                </c:pt>
                <c:pt idx="31">
                  <c:v>1512.6277571428575</c:v>
                </c:pt>
                <c:pt idx="32">
                  <c:v>1512.6277571428575</c:v>
                </c:pt>
                <c:pt idx="33">
                  <c:v>1512.6277571428575</c:v>
                </c:pt>
                <c:pt idx="34">
                  <c:v>1512.6277571428575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1314.2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ข้อมูลอ้างอิง!$A$4:$A$39</c:f>
              <c:numCache>
                <c:ptCount val="36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  <c:pt idx="35">
                  <c:v>2563</c:v>
                </c:pt>
              </c:numCache>
            </c:numRef>
          </c:cat>
          <c:val>
            <c:numRef>
              <c:f>ข้อมูลอ้างอิง!$C$4:$C$39</c:f>
              <c:numCache>
                <c:ptCount val="36"/>
                <c:pt idx="0">
                  <c:v>1314.1857142857145</c:v>
                </c:pt>
                <c:pt idx="1">
                  <c:v>1314.1857142857145</c:v>
                </c:pt>
                <c:pt idx="2">
                  <c:v>1314.1857142857145</c:v>
                </c:pt>
                <c:pt idx="3">
                  <c:v>1314.1857142857145</c:v>
                </c:pt>
                <c:pt idx="4">
                  <c:v>1314.1857142857145</c:v>
                </c:pt>
                <c:pt idx="5">
                  <c:v>1314.1857142857145</c:v>
                </c:pt>
                <c:pt idx="6">
                  <c:v>1314.1857142857145</c:v>
                </c:pt>
                <c:pt idx="7">
                  <c:v>1314.1857142857145</c:v>
                </c:pt>
                <c:pt idx="8">
                  <c:v>1314.1857142857145</c:v>
                </c:pt>
                <c:pt idx="9">
                  <c:v>1314.1857142857145</c:v>
                </c:pt>
                <c:pt idx="10">
                  <c:v>1314.1857142857145</c:v>
                </c:pt>
                <c:pt idx="11">
                  <c:v>1314.1857142857145</c:v>
                </c:pt>
                <c:pt idx="12">
                  <c:v>1314.1857142857145</c:v>
                </c:pt>
                <c:pt idx="13">
                  <c:v>1314.1857142857145</c:v>
                </c:pt>
                <c:pt idx="14">
                  <c:v>1314.1857142857145</c:v>
                </c:pt>
                <c:pt idx="15">
                  <c:v>1314.1857142857145</c:v>
                </c:pt>
                <c:pt idx="16">
                  <c:v>1314.1857142857145</c:v>
                </c:pt>
                <c:pt idx="17">
                  <c:v>1314.1857142857145</c:v>
                </c:pt>
                <c:pt idx="18">
                  <c:v>1314.1857142857145</c:v>
                </c:pt>
                <c:pt idx="19">
                  <c:v>1314.1857142857145</c:v>
                </c:pt>
                <c:pt idx="20">
                  <c:v>1314.1857142857145</c:v>
                </c:pt>
                <c:pt idx="21">
                  <c:v>1314.1857142857145</c:v>
                </c:pt>
                <c:pt idx="22">
                  <c:v>1314.1857142857145</c:v>
                </c:pt>
                <c:pt idx="23">
                  <c:v>1314.1857142857145</c:v>
                </c:pt>
                <c:pt idx="24">
                  <c:v>1314.1857142857145</c:v>
                </c:pt>
                <c:pt idx="25">
                  <c:v>1314.1857142857145</c:v>
                </c:pt>
                <c:pt idx="26">
                  <c:v>1314.1857142857145</c:v>
                </c:pt>
                <c:pt idx="27">
                  <c:v>1314.1857142857145</c:v>
                </c:pt>
                <c:pt idx="28">
                  <c:v>1314.1857142857145</c:v>
                </c:pt>
                <c:pt idx="29">
                  <c:v>1314.1857142857145</c:v>
                </c:pt>
                <c:pt idx="30">
                  <c:v>1314.1857142857145</c:v>
                </c:pt>
                <c:pt idx="31">
                  <c:v>1314.1857142857145</c:v>
                </c:pt>
                <c:pt idx="32">
                  <c:v>1314.1857142857145</c:v>
                </c:pt>
                <c:pt idx="33">
                  <c:v>1314.1857142857145</c:v>
                </c:pt>
                <c:pt idx="34">
                  <c:v>1314.1857142857145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1115.7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delete val="1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1457.8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ข้อมูลอ้างอิง!$A$4:$A$39</c:f>
              <c:numCache>
                <c:ptCount val="36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  <c:pt idx="35">
                  <c:v>2563</c:v>
                </c:pt>
              </c:numCache>
            </c:numRef>
          </c:cat>
          <c:val>
            <c:numRef>
              <c:f>ข้อมูลอ้างอิง!$J$4:$J$39</c:f>
              <c:numCache>
                <c:ptCount val="36"/>
                <c:pt idx="0">
                  <c:v>1115.7436714285716</c:v>
                </c:pt>
                <c:pt idx="1">
                  <c:v>1115.7436714285716</c:v>
                </c:pt>
                <c:pt idx="2">
                  <c:v>1115.7436714285716</c:v>
                </c:pt>
                <c:pt idx="3">
                  <c:v>1115.7436714285716</c:v>
                </c:pt>
                <c:pt idx="4">
                  <c:v>1115.7436714285716</c:v>
                </c:pt>
                <c:pt idx="5">
                  <c:v>1115.7436714285716</c:v>
                </c:pt>
                <c:pt idx="6">
                  <c:v>1115.7436714285716</c:v>
                </c:pt>
                <c:pt idx="7">
                  <c:v>1115.7436714285716</c:v>
                </c:pt>
                <c:pt idx="8">
                  <c:v>1115.7436714285716</c:v>
                </c:pt>
                <c:pt idx="9">
                  <c:v>1115.7436714285716</c:v>
                </c:pt>
                <c:pt idx="10">
                  <c:v>1115.7436714285716</c:v>
                </c:pt>
                <c:pt idx="11">
                  <c:v>1115.7436714285716</c:v>
                </c:pt>
                <c:pt idx="12">
                  <c:v>1115.7436714285716</c:v>
                </c:pt>
                <c:pt idx="13">
                  <c:v>1115.7436714285716</c:v>
                </c:pt>
                <c:pt idx="14">
                  <c:v>1115.7436714285716</c:v>
                </c:pt>
                <c:pt idx="15">
                  <c:v>1115.7436714285716</c:v>
                </c:pt>
                <c:pt idx="16">
                  <c:v>1115.7436714285716</c:v>
                </c:pt>
                <c:pt idx="17">
                  <c:v>1115.7436714285716</c:v>
                </c:pt>
                <c:pt idx="18">
                  <c:v>1115.7436714285716</c:v>
                </c:pt>
                <c:pt idx="19">
                  <c:v>1115.7436714285716</c:v>
                </c:pt>
                <c:pt idx="20">
                  <c:v>1115.7436714285716</c:v>
                </c:pt>
                <c:pt idx="21">
                  <c:v>1115.7436714285716</c:v>
                </c:pt>
                <c:pt idx="22">
                  <c:v>1115.7436714285716</c:v>
                </c:pt>
                <c:pt idx="23">
                  <c:v>1115.7436714285716</c:v>
                </c:pt>
                <c:pt idx="24">
                  <c:v>1115.7436714285716</c:v>
                </c:pt>
                <c:pt idx="25">
                  <c:v>1115.7436714285716</c:v>
                </c:pt>
                <c:pt idx="26">
                  <c:v>1115.7436714285716</c:v>
                </c:pt>
                <c:pt idx="27">
                  <c:v>1115.7436714285716</c:v>
                </c:pt>
                <c:pt idx="28">
                  <c:v>1115.7436714285716</c:v>
                </c:pt>
                <c:pt idx="29">
                  <c:v>1115.7436714285716</c:v>
                </c:pt>
                <c:pt idx="30">
                  <c:v>1115.7436714285716</c:v>
                </c:pt>
                <c:pt idx="31">
                  <c:v>1115.7436714285716</c:v>
                </c:pt>
                <c:pt idx="32">
                  <c:v>1115.7436714285716</c:v>
                </c:pt>
                <c:pt idx="33">
                  <c:v>1115.7436714285716</c:v>
                </c:pt>
                <c:pt idx="34">
                  <c:v>1115.7436714285716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985.6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1287.8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1"/>
              <c:delete val="1"/>
            </c:dLbl>
            <c:dLbl>
              <c:idx val="63"/>
              <c:delete val="1"/>
            </c:dLbl>
            <c:dLbl>
              <c:idx val="7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ข้อมูลอ้างอิง!$A$4:$A$39</c:f>
              <c:numCache>
                <c:ptCount val="36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  <c:pt idx="35">
                  <c:v>2563</c:v>
                </c:pt>
              </c:numCache>
            </c:numRef>
          </c:cat>
          <c:val>
            <c:numRef>
              <c:f>ข้อมูลอ้างอิง!$K$4:$K$39</c:f>
              <c:numCache>
                <c:ptCount val="36"/>
                <c:pt idx="0">
                  <c:v>985.639285714286</c:v>
                </c:pt>
                <c:pt idx="1">
                  <c:v>985.639285714286</c:v>
                </c:pt>
                <c:pt idx="2">
                  <c:v>985.639285714286</c:v>
                </c:pt>
                <c:pt idx="3">
                  <c:v>985.639285714286</c:v>
                </c:pt>
                <c:pt idx="4">
                  <c:v>985.639285714286</c:v>
                </c:pt>
                <c:pt idx="5">
                  <c:v>985.639285714286</c:v>
                </c:pt>
                <c:pt idx="6">
                  <c:v>985.639285714286</c:v>
                </c:pt>
                <c:pt idx="7">
                  <c:v>985.639285714286</c:v>
                </c:pt>
                <c:pt idx="8">
                  <c:v>985.639285714286</c:v>
                </c:pt>
                <c:pt idx="9">
                  <c:v>985.639285714286</c:v>
                </c:pt>
                <c:pt idx="10">
                  <c:v>985.639285714286</c:v>
                </c:pt>
                <c:pt idx="11">
                  <c:v>985.639285714286</c:v>
                </c:pt>
                <c:pt idx="12">
                  <c:v>985.639285714286</c:v>
                </c:pt>
                <c:pt idx="13">
                  <c:v>985.639285714286</c:v>
                </c:pt>
                <c:pt idx="14">
                  <c:v>985.639285714286</c:v>
                </c:pt>
                <c:pt idx="15">
                  <c:v>985.639285714286</c:v>
                </c:pt>
                <c:pt idx="16">
                  <c:v>985.639285714286</c:v>
                </c:pt>
                <c:pt idx="17">
                  <c:v>985.639285714286</c:v>
                </c:pt>
                <c:pt idx="18">
                  <c:v>985.639285714286</c:v>
                </c:pt>
                <c:pt idx="19">
                  <c:v>985.639285714286</c:v>
                </c:pt>
                <c:pt idx="20">
                  <c:v>985.639285714286</c:v>
                </c:pt>
                <c:pt idx="21">
                  <c:v>985.639285714286</c:v>
                </c:pt>
                <c:pt idx="22">
                  <c:v>985.639285714286</c:v>
                </c:pt>
                <c:pt idx="23">
                  <c:v>985.639285714286</c:v>
                </c:pt>
                <c:pt idx="24">
                  <c:v>985.639285714286</c:v>
                </c:pt>
                <c:pt idx="25">
                  <c:v>985.639285714286</c:v>
                </c:pt>
                <c:pt idx="26">
                  <c:v>985.639285714286</c:v>
                </c:pt>
                <c:pt idx="27">
                  <c:v>985.639285714286</c:v>
                </c:pt>
                <c:pt idx="28">
                  <c:v>985.639285714286</c:v>
                </c:pt>
                <c:pt idx="29">
                  <c:v>985.639285714286</c:v>
                </c:pt>
                <c:pt idx="30">
                  <c:v>985.639285714286</c:v>
                </c:pt>
                <c:pt idx="31">
                  <c:v>985.639285714286</c:v>
                </c:pt>
                <c:pt idx="32">
                  <c:v>985.639285714286</c:v>
                </c:pt>
                <c:pt idx="33">
                  <c:v>985.639285714286</c:v>
                </c:pt>
                <c:pt idx="34">
                  <c:v>985.639285714286</c:v>
                </c:pt>
              </c:numCache>
            </c:numRef>
          </c:val>
          <c:smooth val="0"/>
        </c:ser>
        <c:axId val="13959099"/>
        <c:axId val="58523028"/>
      </c:lineChart>
      <c:catAx>
        <c:axId val="13959099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58523028"/>
        <c:crosses val="autoZero"/>
        <c:auto val="1"/>
        <c:lblOffset val="100"/>
        <c:tickLblSkip val="1"/>
        <c:noMultiLvlLbl val="0"/>
      </c:catAx>
      <c:valAx>
        <c:axId val="58523028"/>
        <c:scaling>
          <c:orientation val="minMax"/>
          <c:max val="27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13959099"/>
        <c:crossesAt val="1"/>
        <c:crossBetween val="between"/>
        <c:dispUnits/>
        <c:majorUnit val="3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775"/>
          <c:y val="0.94225"/>
          <c:w val="0.86475"/>
          <c:h val="0.041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15575" cy="7086600"/>
    <xdr:graphicFrame>
      <xdr:nvGraphicFramePr>
        <xdr:cNvPr id="1" name="Chart 1"/>
        <xdr:cNvGraphicFramePr/>
      </xdr:nvGraphicFramePr>
      <xdr:xfrm>
        <a:off x="0" y="0"/>
        <a:ext cx="10315575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zoomScalePageLayoutView="0" workbookViewId="0" topLeftCell="A55">
      <selection activeCell="L68" sqref="K68:L69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21" t="s">
        <v>14</v>
      </c>
      <c r="B1" s="19" t="s">
        <v>13</v>
      </c>
      <c r="C1" s="9" t="s">
        <v>12</v>
      </c>
      <c r="D1" s="5" t="s">
        <v>6</v>
      </c>
      <c r="E1" s="6" t="s">
        <v>8</v>
      </c>
      <c r="F1" s="7" t="s">
        <v>9</v>
      </c>
      <c r="G1" s="49" t="s">
        <v>5</v>
      </c>
      <c r="H1" s="49"/>
      <c r="I1" s="8" t="s">
        <v>10</v>
      </c>
      <c r="J1" s="4" t="s">
        <v>11</v>
      </c>
      <c r="K1" s="3" t="s">
        <v>7</v>
      </c>
      <c r="N1" s="22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0" t="s">
        <v>3</v>
      </c>
      <c r="B3" s="20" t="s">
        <v>4</v>
      </c>
      <c r="C3" s="11" t="s">
        <v>0</v>
      </c>
      <c r="D3" s="12">
        <v>0.25</v>
      </c>
      <c r="E3" s="13">
        <v>0.151</v>
      </c>
      <c r="F3" s="14">
        <v>0.051</v>
      </c>
      <c r="G3" s="15">
        <v>0.05</v>
      </c>
      <c r="H3" s="15">
        <v>0.05</v>
      </c>
      <c r="I3" s="16">
        <v>0.051</v>
      </c>
      <c r="J3" s="17">
        <v>0.151</v>
      </c>
      <c r="K3" s="18">
        <v>0.25</v>
      </c>
    </row>
    <row r="4" spans="1:11" ht="12.75">
      <c r="A4" s="41">
        <v>2503</v>
      </c>
      <c r="B4" s="23">
        <v>1641.7</v>
      </c>
      <c r="C4" s="24">
        <f>B60</f>
        <v>1314.1857142857145</v>
      </c>
      <c r="D4" s="25">
        <f>+C4*0.25+C4</f>
        <v>1642.7321428571431</v>
      </c>
      <c r="E4" s="24">
        <f>+C4*0.151+C4</f>
        <v>1512.6277571428575</v>
      </c>
      <c r="F4" s="24">
        <f>+C4*0.051+C4</f>
        <v>1381.209185714286</v>
      </c>
      <c r="G4" s="26">
        <f>+C4*0.05+C4</f>
        <v>1379.8950000000002</v>
      </c>
      <c r="H4" s="26">
        <f>+C4-(C4*0.05)</f>
        <v>1248.4764285714289</v>
      </c>
      <c r="I4" s="24">
        <f>+C4-(C4*0.051)</f>
        <v>1247.1622428571432</v>
      </c>
      <c r="J4" s="24">
        <f>+C4-(C4*0.151)</f>
        <v>1115.7436714285716</v>
      </c>
      <c r="K4" s="27">
        <f>+C4-(C4*0.25)</f>
        <v>985.639285714286</v>
      </c>
    </row>
    <row r="5" spans="1:11" ht="12.75">
      <c r="A5" s="41">
        <v>2504</v>
      </c>
      <c r="B5" s="23">
        <v>1509.4</v>
      </c>
      <c r="C5" s="24">
        <f aca="true" t="shared" si="0" ref="C5:C15">C4</f>
        <v>1314.1857142857145</v>
      </c>
      <c r="D5" s="25">
        <f aca="true" t="shared" si="1" ref="D5:D38">+C5*0.25+C5</f>
        <v>1642.7321428571431</v>
      </c>
      <c r="E5" s="24">
        <f aca="true" t="shared" si="2" ref="E5:E38">+C5*0.151+C5</f>
        <v>1512.6277571428575</v>
      </c>
      <c r="F5" s="24">
        <f aca="true" t="shared" si="3" ref="F5:F38">+C5*0.051+C5</f>
        <v>1381.209185714286</v>
      </c>
      <c r="G5" s="26">
        <f aca="true" t="shared" si="4" ref="G5:G38">+C5*0.05+C5</f>
        <v>1379.8950000000002</v>
      </c>
      <c r="H5" s="26">
        <f aca="true" t="shared" si="5" ref="H5:H38">+C5-(C5*0.05)</f>
        <v>1248.4764285714289</v>
      </c>
      <c r="I5" s="24">
        <f aca="true" t="shared" si="6" ref="I5:I38">+C5-(C5*0.051)</f>
        <v>1247.1622428571432</v>
      </c>
      <c r="J5" s="24">
        <f aca="true" t="shared" si="7" ref="J5:J38">+C5-(C5*0.151)</f>
        <v>1115.7436714285716</v>
      </c>
      <c r="K5" s="27">
        <f aca="true" t="shared" si="8" ref="K5:K38">+C5-(C5*0.25)</f>
        <v>985.639285714286</v>
      </c>
    </row>
    <row r="6" spans="1:11" ht="12.75">
      <c r="A6" s="41">
        <v>2505</v>
      </c>
      <c r="B6" s="23">
        <v>1203.5</v>
      </c>
      <c r="C6" s="24">
        <f t="shared" si="0"/>
        <v>1314.1857142857145</v>
      </c>
      <c r="D6" s="25">
        <f t="shared" si="1"/>
        <v>1642.7321428571431</v>
      </c>
      <c r="E6" s="24">
        <f t="shared" si="2"/>
        <v>1512.6277571428575</v>
      </c>
      <c r="F6" s="24">
        <f t="shared" si="3"/>
        <v>1381.209185714286</v>
      </c>
      <c r="G6" s="26">
        <f t="shared" si="4"/>
        <v>1379.8950000000002</v>
      </c>
      <c r="H6" s="26">
        <f t="shared" si="5"/>
        <v>1248.4764285714289</v>
      </c>
      <c r="I6" s="24">
        <f t="shared" si="6"/>
        <v>1247.1622428571432</v>
      </c>
      <c r="J6" s="24">
        <f t="shared" si="7"/>
        <v>1115.7436714285716</v>
      </c>
      <c r="K6" s="27">
        <f t="shared" si="8"/>
        <v>985.639285714286</v>
      </c>
    </row>
    <row r="7" spans="1:11" ht="12.75">
      <c r="A7" s="41">
        <v>2506</v>
      </c>
      <c r="B7" s="23">
        <v>1537.6</v>
      </c>
      <c r="C7" s="24">
        <f t="shared" si="0"/>
        <v>1314.1857142857145</v>
      </c>
      <c r="D7" s="25">
        <f t="shared" si="1"/>
        <v>1642.7321428571431</v>
      </c>
      <c r="E7" s="24">
        <f t="shared" si="2"/>
        <v>1512.6277571428575</v>
      </c>
      <c r="F7" s="24">
        <f t="shared" si="3"/>
        <v>1381.209185714286</v>
      </c>
      <c r="G7" s="26">
        <f t="shared" si="4"/>
        <v>1379.8950000000002</v>
      </c>
      <c r="H7" s="26">
        <f t="shared" si="5"/>
        <v>1248.4764285714289</v>
      </c>
      <c r="I7" s="24">
        <f t="shared" si="6"/>
        <v>1247.1622428571432</v>
      </c>
      <c r="J7" s="24">
        <f t="shared" si="7"/>
        <v>1115.7436714285716</v>
      </c>
      <c r="K7" s="27">
        <f t="shared" si="8"/>
        <v>985.639285714286</v>
      </c>
    </row>
    <row r="8" spans="1:11" ht="12.75">
      <c r="A8" s="41">
        <v>2507</v>
      </c>
      <c r="B8" s="23">
        <v>1418.6</v>
      </c>
      <c r="C8" s="24">
        <f t="shared" si="0"/>
        <v>1314.1857142857145</v>
      </c>
      <c r="D8" s="25">
        <f t="shared" si="1"/>
        <v>1642.7321428571431</v>
      </c>
      <c r="E8" s="24">
        <f t="shared" si="2"/>
        <v>1512.6277571428575</v>
      </c>
      <c r="F8" s="24">
        <f t="shared" si="3"/>
        <v>1381.209185714286</v>
      </c>
      <c r="G8" s="26">
        <f t="shared" si="4"/>
        <v>1379.8950000000002</v>
      </c>
      <c r="H8" s="26">
        <f t="shared" si="5"/>
        <v>1248.4764285714289</v>
      </c>
      <c r="I8" s="24">
        <f t="shared" si="6"/>
        <v>1247.1622428571432</v>
      </c>
      <c r="J8" s="24">
        <f t="shared" si="7"/>
        <v>1115.7436714285716</v>
      </c>
      <c r="K8" s="27">
        <f t="shared" si="8"/>
        <v>985.639285714286</v>
      </c>
    </row>
    <row r="9" spans="1:11" ht="12.75">
      <c r="A9" s="41">
        <v>2508</v>
      </c>
      <c r="B9" s="36">
        <v>1516.4</v>
      </c>
      <c r="C9" s="34">
        <f t="shared" si="0"/>
        <v>1314.1857142857145</v>
      </c>
      <c r="D9" s="25">
        <f t="shared" si="1"/>
        <v>1642.7321428571431</v>
      </c>
      <c r="E9" s="34">
        <f t="shared" si="2"/>
        <v>1512.6277571428575</v>
      </c>
      <c r="F9" s="34">
        <f t="shared" si="3"/>
        <v>1381.209185714286</v>
      </c>
      <c r="G9" s="26">
        <f t="shared" si="4"/>
        <v>1379.8950000000002</v>
      </c>
      <c r="H9" s="26">
        <f t="shared" si="5"/>
        <v>1248.4764285714289</v>
      </c>
      <c r="I9" s="34">
        <f t="shared" si="6"/>
        <v>1247.1622428571432</v>
      </c>
      <c r="J9" s="34">
        <f t="shared" si="7"/>
        <v>1115.7436714285716</v>
      </c>
      <c r="K9" s="27">
        <f t="shared" si="8"/>
        <v>985.639285714286</v>
      </c>
    </row>
    <row r="10" spans="1:11" ht="12.75">
      <c r="A10" s="41">
        <v>2509</v>
      </c>
      <c r="B10" s="36">
        <v>1249.5</v>
      </c>
      <c r="C10" s="34">
        <f t="shared" si="0"/>
        <v>1314.1857142857145</v>
      </c>
      <c r="D10" s="25">
        <f t="shared" si="1"/>
        <v>1642.7321428571431</v>
      </c>
      <c r="E10" s="34">
        <f t="shared" si="2"/>
        <v>1512.6277571428575</v>
      </c>
      <c r="F10" s="34">
        <f t="shared" si="3"/>
        <v>1381.209185714286</v>
      </c>
      <c r="G10" s="26">
        <f t="shared" si="4"/>
        <v>1379.8950000000002</v>
      </c>
      <c r="H10" s="26">
        <f t="shared" si="5"/>
        <v>1248.4764285714289</v>
      </c>
      <c r="I10" s="34">
        <f t="shared" si="6"/>
        <v>1247.1622428571432</v>
      </c>
      <c r="J10" s="34">
        <f t="shared" si="7"/>
        <v>1115.7436714285716</v>
      </c>
      <c r="K10" s="27">
        <f t="shared" si="8"/>
        <v>985.639285714286</v>
      </c>
    </row>
    <row r="11" spans="1:11" ht="12.75">
      <c r="A11" s="41">
        <v>2510</v>
      </c>
      <c r="B11" s="23">
        <v>1547</v>
      </c>
      <c r="C11" s="24">
        <f t="shared" si="0"/>
        <v>1314.1857142857145</v>
      </c>
      <c r="D11" s="25">
        <f t="shared" si="1"/>
        <v>1642.7321428571431</v>
      </c>
      <c r="E11" s="24">
        <f t="shared" si="2"/>
        <v>1512.6277571428575</v>
      </c>
      <c r="F11" s="24">
        <f t="shared" si="3"/>
        <v>1381.209185714286</v>
      </c>
      <c r="G11" s="26">
        <f t="shared" si="4"/>
        <v>1379.8950000000002</v>
      </c>
      <c r="H11" s="26">
        <f t="shared" si="5"/>
        <v>1248.4764285714289</v>
      </c>
      <c r="I11" s="24">
        <f t="shared" si="6"/>
        <v>1247.1622428571432</v>
      </c>
      <c r="J11" s="24">
        <f t="shared" si="7"/>
        <v>1115.7436714285716</v>
      </c>
      <c r="K11" s="27">
        <f t="shared" si="8"/>
        <v>985.639285714286</v>
      </c>
    </row>
    <row r="12" spans="1:11" ht="12.75">
      <c r="A12" s="41">
        <v>2511</v>
      </c>
      <c r="B12" s="23">
        <v>1361.3</v>
      </c>
      <c r="C12" s="24">
        <f t="shared" si="0"/>
        <v>1314.1857142857145</v>
      </c>
      <c r="D12" s="25">
        <f t="shared" si="1"/>
        <v>1642.7321428571431</v>
      </c>
      <c r="E12" s="24">
        <f t="shared" si="2"/>
        <v>1512.6277571428575</v>
      </c>
      <c r="F12" s="24">
        <f t="shared" si="3"/>
        <v>1381.209185714286</v>
      </c>
      <c r="G12" s="26">
        <f t="shared" si="4"/>
        <v>1379.8950000000002</v>
      </c>
      <c r="H12" s="26">
        <f t="shared" si="5"/>
        <v>1248.4764285714289</v>
      </c>
      <c r="I12" s="24">
        <f t="shared" si="6"/>
        <v>1247.1622428571432</v>
      </c>
      <c r="J12" s="24">
        <f t="shared" si="7"/>
        <v>1115.7436714285716</v>
      </c>
      <c r="K12" s="27">
        <f t="shared" si="8"/>
        <v>985.639285714286</v>
      </c>
    </row>
    <row r="13" spans="1:11" ht="12.75">
      <c r="A13" s="41">
        <v>2512</v>
      </c>
      <c r="B13" s="23">
        <v>1348.9</v>
      </c>
      <c r="C13" s="24">
        <f t="shared" si="0"/>
        <v>1314.1857142857145</v>
      </c>
      <c r="D13" s="25">
        <f t="shared" si="1"/>
        <v>1642.7321428571431</v>
      </c>
      <c r="E13" s="24">
        <f t="shared" si="2"/>
        <v>1512.6277571428575</v>
      </c>
      <c r="F13" s="24">
        <f t="shared" si="3"/>
        <v>1381.209185714286</v>
      </c>
      <c r="G13" s="26">
        <f t="shared" si="4"/>
        <v>1379.8950000000002</v>
      </c>
      <c r="H13" s="26">
        <f t="shared" si="5"/>
        <v>1248.4764285714289</v>
      </c>
      <c r="I13" s="24">
        <f t="shared" si="6"/>
        <v>1247.1622428571432</v>
      </c>
      <c r="J13" s="24">
        <f t="shared" si="7"/>
        <v>1115.7436714285716</v>
      </c>
      <c r="K13" s="27">
        <f t="shared" si="8"/>
        <v>985.639285714286</v>
      </c>
    </row>
    <row r="14" spans="1:11" ht="12.75">
      <c r="A14" s="41">
        <v>2513</v>
      </c>
      <c r="B14" s="23">
        <v>1985.1</v>
      </c>
      <c r="C14" s="24">
        <f t="shared" si="0"/>
        <v>1314.1857142857145</v>
      </c>
      <c r="D14" s="25">
        <f t="shared" si="1"/>
        <v>1642.7321428571431</v>
      </c>
      <c r="E14" s="24">
        <f t="shared" si="2"/>
        <v>1512.6277571428575</v>
      </c>
      <c r="F14" s="24">
        <f t="shared" si="3"/>
        <v>1381.209185714286</v>
      </c>
      <c r="G14" s="26">
        <f t="shared" si="4"/>
        <v>1379.8950000000002</v>
      </c>
      <c r="H14" s="26">
        <f t="shared" si="5"/>
        <v>1248.4764285714289</v>
      </c>
      <c r="I14" s="24">
        <f t="shared" si="6"/>
        <v>1247.1622428571432</v>
      </c>
      <c r="J14" s="24">
        <f t="shared" si="7"/>
        <v>1115.7436714285716</v>
      </c>
      <c r="K14" s="27">
        <f t="shared" si="8"/>
        <v>985.639285714286</v>
      </c>
    </row>
    <row r="15" spans="1:11" ht="12.75">
      <c r="A15" s="41">
        <v>2514</v>
      </c>
      <c r="B15" s="23">
        <v>1671.8</v>
      </c>
      <c r="C15" s="24">
        <f t="shared" si="0"/>
        <v>1314.1857142857145</v>
      </c>
      <c r="D15" s="25">
        <f t="shared" si="1"/>
        <v>1642.7321428571431</v>
      </c>
      <c r="E15" s="24">
        <f t="shared" si="2"/>
        <v>1512.6277571428575</v>
      </c>
      <c r="F15" s="24">
        <f t="shared" si="3"/>
        <v>1381.209185714286</v>
      </c>
      <c r="G15" s="26">
        <f t="shared" si="4"/>
        <v>1379.8950000000002</v>
      </c>
      <c r="H15" s="26">
        <f t="shared" si="5"/>
        <v>1248.4764285714289</v>
      </c>
      <c r="I15" s="24">
        <f t="shared" si="6"/>
        <v>1247.1622428571432</v>
      </c>
      <c r="J15" s="24">
        <f t="shared" si="7"/>
        <v>1115.7436714285716</v>
      </c>
      <c r="K15" s="27">
        <f t="shared" si="8"/>
        <v>985.639285714286</v>
      </c>
    </row>
    <row r="16" spans="1:11" ht="12.75">
      <c r="A16" s="41">
        <v>2515</v>
      </c>
      <c r="B16" s="36">
        <v>1618.4</v>
      </c>
      <c r="C16" s="34">
        <f aca="true" t="shared" si="9" ref="C16:C38">C15</f>
        <v>1314.1857142857145</v>
      </c>
      <c r="D16" s="25">
        <f t="shared" si="1"/>
        <v>1642.7321428571431</v>
      </c>
      <c r="E16" s="34">
        <f t="shared" si="2"/>
        <v>1512.6277571428575</v>
      </c>
      <c r="F16" s="34">
        <f t="shared" si="3"/>
        <v>1381.209185714286</v>
      </c>
      <c r="G16" s="26">
        <f t="shared" si="4"/>
        <v>1379.8950000000002</v>
      </c>
      <c r="H16" s="26">
        <f t="shared" si="5"/>
        <v>1248.4764285714289</v>
      </c>
      <c r="I16" s="34">
        <f t="shared" si="6"/>
        <v>1247.1622428571432</v>
      </c>
      <c r="J16" s="34">
        <f t="shared" si="7"/>
        <v>1115.7436714285716</v>
      </c>
      <c r="K16" s="27">
        <f t="shared" si="8"/>
        <v>985.639285714286</v>
      </c>
    </row>
    <row r="17" spans="1:11" ht="12.75">
      <c r="A17" s="41">
        <v>2516</v>
      </c>
      <c r="B17" s="36">
        <v>1091.1</v>
      </c>
      <c r="C17" s="34">
        <f t="shared" si="9"/>
        <v>1314.1857142857145</v>
      </c>
      <c r="D17" s="25">
        <f t="shared" si="1"/>
        <v>1642.7321428571431</v>
      </c>
      <c r="E17" s="34">
        <f t="shared" si="2"/>
        <v>1512.6277571428575</v>
      </c>
      <c r="F17" s="34">
        <f t="shared" si="3"/>
        <v>1381.209185714286</v>
      </c>
      <c r="G17" s="26">
        <f t="shared" si="4"/>
        <v>1379.8950000000002</v>
      </c>
      <c r="H17" s="26">
        <f t="shared" si="5"/>
        <v>1248.4764285714289</v>
      </c>
      <c r="I17" s="34">
        <f t="shared" si="6"/>
        <v>1247.1622428571432</v>
      </c>
      <c r="J17" s="34">
        <f t="shared" si="7"/>
        <v>1115.7436714285716</v>
      </c>
      <c r="K17" s="27">
        <f t="shared" si="8"/>
        <v>985.639285714286</v>
      </c>
    </row>
    <row r="18" spans="1:11" ht="12.75">
      <c r="A18" s="41">
        <v>2517</v>
      </c>
      <c r="B18" s="36">
        <v>1513.5</v>
      </c>
      <c r="C18" s="34">
        <f t="shared" si="9"/>
        <v>1314.1857142857145</v>
      </c>
      <c r="D18" s="25">
        <f t="shared" si="1"/>
        <v>1642.7321428571431</v>
      </c>
      <c r="E18" s="34">
        <f t="shared" si="2"/>
        <v>1512.6277571428575</v>
      </c>
      <c r="F18" s="34">
        <f t="shared" si="3"/>
        <v>1381.209185714286</v>
      </c>
      <c r="G18" s="26">
        <f t="shared" si="4"/>
        <v>1379.8950000000002</v>
      </c>
      <c r="H18" s="26">
        <f t="shared" si="5"/>
        <v>1248.4764285714289</v>
      </c>
      <c r="I18" s="34">
        <f t="shared" si="6"/>
        <v>1247.1622428571432</v>
      </c>
      <c r="J18" s="34">
        <f t="shared" si="7"/>
        <v>1115.7436714285716</v>
      </c>
      <c r="K18" s="27">
        <f t="shared" si="8"/>
        <v>985.639285714286</v>
      </c>
    </row>
    <row r="19" spans="1:11" ht="12.75">
      <c r="A19" s="41">
        <v>2518</v>
      </c>
      <c r="B19" s="36">
        <v>1794.9</v>
      </c>
      <c r="C19" s="34">
        <f t="shared" si="9"/>
        <v>1314.1857142857145</v>
      </c>
      <c r="D19" s="25">
        <f t="shared" si="1"/>
        <v>1642.7321428571431</v>
      </c>
      <c r="E19" s="34">
        <f t="shared" si="2"/>
        <v>1512.6277571428575</v>
      </c>
      <c r="F19" s="34">
        <f t="shared" si="3"/>
        <v>1381.209185714286</v>
      </c>
      <c r="G19" s="26">
        <f t="shared" si="4"/>
        <v>1379.8950000000002</v>
      </c>
      <c r="H19" s="26">
        <f t="shared" si="5"/>
        <v>1248.4764285714289</v>
      </c>
      <c r="I19" s="34">
        <f t="shared" si="6"/>
        <v>1247.1622428571432</v>
      </c>
      <c r="J19" s="34">
        <f t="shared" si="7"/>
        <v>1115.7436714285716</v>
      </c>
      <c r="K19" s="27">
        <f t="shared" si="8"/>
        <v>985.639285714286</v>
      </c>
    </row>
    <row r="20" spans="1:11" ht="12.75">
      <c r="A20" s="41">
        <v>2519</v>
      </c>
      <c r="B20" s="36">
        <v>1034.5</v>
      </c>
      <c r="C20" s="34">
        <f t="shared" si="9"/>
        <v>1314.1857142857145</v>
      </c>
      <c r="D20" s="25">
        <f t="shared" si="1"/>
        <v>1642.7321428571431</v>
      </c>
      <c r="E20" s="34">
        <f t="shared" si="2"/>
        <v>1512.6277571428575</v>
      </c>
      <c r="F20" s="34">
        <f t="shared" si="3"/>
        <v>1381.209185714286</v>
      </c>
      <c r="G20" s="26">
        <f t="shared" si="4"/>
        <v>1379.8950000000002</v>
      </c>
      <c r="H20" s="26">
        <f t="shared" si="5"/>
        <v>1248.4764285714289</v>
      </c>
      <c r="I20" s="34">
        <f t="shared" si="6"/>
        <v>1247.1622428571432</v>
      </c>
      <c r="J20" s="34">
        <f t="shared" si="7"/>
        <v>1115.7436714285716</v>
      </c>
      <c r="K20" s="27">
        <f t="shared" si="8"/>
        <v>985.639285714286</v>
      </c>
    </row>
    <row r="21" spans="1:11" ht="12.75">
      <c r="A21" s="41">
        <v>2520</v>
      </c>
      <c r="B21" s="36">
        <v>1459.1</v>
      </c>
      <c r="C21" s="34">
        <f t="shared" si="9"/>
        <v>1314.1857142857145</v>
      </c>
      <c r="D21" s="25">
        <f t="shared" si="1"/>
        <v>1642.7321428571431</v>
      </c>
      <c r="E21" s="34">
        <f t="shared" si="2"/>
        <v>1512.6277571428575</v>
      </c>
      <c r="F21" s="34">
        <f t="shared" si="3"/>
        <v>1381.209185714286</v>
      </c>
      <c r="G21" s="26">
        <f t="shared" si="4"/>
        <v>1379.8950000000002</v>
      </c>
      <c r="H21" s="26">
        <f t="shared" si="5"/>
        <v>1248.4764285714289</v>
      </c>
      <c r="I21" s="34">
        <f t="shared" si="6"/>
        <v>1247.1622428571432</v>
      </c>
      <c r="J21" s="34">
        <f t="shared" si="7"/>
        <v>1115.7436714285716</v>
      </c>
      <c r="K21" s="27">
        <f t="shared" si="8"/>
        <v>985.639285714286</v>
      </c>
    </row>
    <row r="22" spans="1:11" ht="12.75">
      <c r="A22" s="41">
        <v>2521</v>
      </c>
      <c r="B22" s="36">
        <v>1268.3</v>
      </c>
      <c r="C22" s="34">
        <f t="shared" si="9"/>
        <v>1314.1857142857145</v>
      </c>
      <c r="D22" s="25">
        <f t="shared" si="1"/>
        <v>1642.7321428571431</v>
      </c>
      <c r="E22" s="34">
        <f t="shared" si="2"/>
        <v>1512.6277571428575</v>
      </c>
      <c r="F22" s="34">
        <f t="shared" si="3"/>
        <v>1381.209185714286</v>
      </c>
      <c r="G22" s="26">
        <f t="shared" si="4"/>
        <v>1379.8950000000002</v>
      </c>
      <c r="H22" s="26">
        <f t="shared" si="5"/>
        <v>1248.4764285714289</v>
      </c>
      <c r="I22" s="34">
        <f t="shared" si="6"/>
        <v>1247.1622428571432</v>
      </c>
      <c r="J22" s="34">
        <f t="shared" si="7"/>
        <v>1115.7436714285716</v>
      </c>
      <c r="K22" s="27">
        <f t="shared" si="8"/>
        <v>985.639285714286</v>
      </c>
    </row>
    <row r="23" spans="1:11" ht="12.75">
      <c r="A23" s="41">
        <v>2522</v>
      </c>
      <c r="B23" s="36">
        <v>1039.2</v>
      </c>
      <c r="C23" s="34">
        <f t="shared" si="9"/>
        <v>1314.1857142857145</v>
      </c>
      <c r="D23" s="25">
        <f t="shared" si="1"/>
        <v>1642.7321428571431</v>
      </c>
      <c r="E23" s="34">
        <f t="shared" si="2"/>
        <v>1512.6277571428575</v>
      </c>
      <c r="F23" s="34">
        <f t="shared" si="3"/>
        <v>1381.209185714286</v>
      </c>
      <c r="G23" s="26">
        <f t="shared" si="4"/>
        <v>1379.8950000000002</v>
      </c>
      <c r="H23" s="26">
        <f t="shared" si="5"/>
        <v>1248.4764285714289</v>
      </c>
      <c r="I23" s="34">
        <f t="shared" si="6"/>
        <v>1247.1622428571432</v>
      </c>
      <c r="J23" s="34">
        <f t="shared" si="7"/>
        <v>1115.7436714285716</v>
      </c>
      <c r="K23" s="27">
        <f t="shared" si="8"/>
        <v>985.639285714286</v>
      </c>
    </row>
    <row r="24" spans="1:11" ht="12.75">
      <c r="A24" s="41">
        <v>2523</v>
      </c>
      <c r="B24" s="36">
        <v>1337.9</v>
      </c>
      <c r="C24" s="34">
        <f t="shared" si="9"/>
        <v>1314.1857142857145</v>
      </c>
      <c r="D24" s="25">
        <f t="shared" si="1"/>
        <v>1642.7321428571431</v>
      </c>
      <c r="E24" s="34">
        <f t="shared" si="2"/>
        <v>1512.6277571428575</v>
      </c>
      <c r="F24" s="34">
        <f t="shared" si="3"/>
        <v>1381.209185714286</v>
      </c>
      <c r="G24" s="26">
        <f t="shared" si="4"/>
        <v>1379.8950000000002</v>
      </c>
      <c r="H24" s="26">
        <f t="shared" si="5"/>
        <v>1248.4764285714289</v>
      </c>
      <c r="I24" s="34">
        <f t="shared" si="6"/>
        <v>1247.1622428571432</v>
      </c>
      <c r="J24" s="34">
        <f t="shared" si="7"/>
        <v>1115.7436714285716</v>
      </c>
      <c r="K24" s="27">
        <f t="shared" si="8"/>
        <v>985.639285714286</v>
      </c>
    </row>
    <row r="25" spans="1:11" ht="12.75">
      <c r="A25" s="41">
        <v>2524</v>
      </c>
      <c r="B25" s="36">
        <v>919.1</v>
      </c>
      <c r="C25" s="34">
        <f t="shared" si="9"/>
        <v>1314.1857142857145</v>
      </c>
      <c r="D25" s="25">
        <f t="shared" si="1"/>
        <v>1642.7321428571431</v>
      </c>
      <c r="E25" s="34">
        <f t="shared" si="2"/>
        <v>1512.6277571428575</v>
      </c>
      <c r="F25" s="34">
        <f t="shared" si="3"/>
        <v>1381.209185714286</v>
      </c>
      <c r="G25" s="26">
        <f t="shared" si="4"/>
        <v>1379.8950000000002</v>
      </c>
      <c r="H25" s="26">
        <f t="shared" si="5"/>
        <v>1248.4764285714289</v>
      </c>
      <c r="I25" s="34">
        <f t="shared" si="6"/>
        <v>1247.1622428571432</v>
      </c>
      <c r="J25" s="34">
        <f t="shared" si="7"/>
        <v>1115.7436714285716</v>
      </c>
      <c r="K25" s="27">
        <f t="shared" si="8"/>
        <v>985.639285714286</v>
      </c>
    </row>
    <row r="26" spans="1:11" ht="12.75">
      <c r="A26" s="41">
        <v>2525</v>
      </c>
      <c r="B26" s="36">
        <v>664</v>
      </c>
      <c r="C26" s="34">
        <f t="shared" si="9"/>
        <v>1314.1857142857145</v>
      </c>
      <c r="D26" s="25">
        <f t="shared" si="1"/>
        <v>1642.7321428571431</v>
      </c>
      <c r="E26" s="34">
        <f t="shared" si="2"/>
        <v>1512.6277571428575</v>
      </c>
      <c r="F26" s="34">
        <f t="shared" si="3"/>
        <v>1381.209185714286</v>
      </c>
      <c r="G26" s="26">
        <f t="shared" si="4"/>
        <v>1379.8950000000002</v>
      </c>
      <c r="H26" s="26">
        <f t="shared" si="5"/>
        <v>1248.4764285714289</v>
      </c>
      <c r="I26" s="34">
        <f t="shared" si="6"/>
        <v>1247.1622428571432</v>
      </c>
      <c r="J26" s="34">
        <f t="shared" si="7"/>
        <v>1115.7436714285716</v>
      </c>
      <c r="K26" s="27">
        <f t="shared" si="8"/>
        <v>985.639285714286</v>
      </c>
    </row>
    <row r="27" spans="1:11" ht="12.75">
      <c r="A27" s="41">
        <v>2526</v>
      </c>
      <c r="B27" s="36">
        <v>885.6</v>
      </c>
      <c r="C27" s="34">
        <f t="shared" si="9"/>
        <v>1314.1857142857145</v>
      </c>
      <c r="D27" s="25">
        <f t="shared" si="1"/>
        <v>1642.7321428571431</v>
      </c>
      <c r="E27" s="34">
        <f t="shared" si="2"/>
        <v>1512.6277571428575</v>
      </c>
      <c r="F27" s="34">
        <f t="shared" si="3"/>
        <v>1381.209185714286</v>
      </c>
      <c r="G27" s="26">
        <f t="shared" si="4"/>
        <v>1379.8950000000002</v>
      </c>
      <c r="H27" s="26">
        <f t="shared" si="5"/>
        <v>1248.4764285714289</v>
      </c>
      <c r="I27" s="34">
        <f t="shared" si="6"/>
        <v>1247.1622428571432</v>
      </c>
      <c r="J27" s="34">
        <f t="shared" si="7"/>
        <v>1115.7436714285716</v>
      </c>
      <c r="K27" s="27">
        <f t="shared" si="8"/>
        <v>985.639285714286</v>
      </c>
    </row>
    <row r="28" spans="1:11" ht="12.75">
      <c r="A28" s="41">
        <v>2527</v>
      </c>
      <c r="B28" s="36">
        <v>572.5</v>
      </c>
      <c r="C28" s="34">
        <f t="shared" si="9"/>
        <v>1314.1857142857145</v>
      </c>
      <c r="D28" s="25">
        <f t="shared" si="1"/>
        <v>1642.7321428571431</v>
      </c>
      <c r="E28" s="34">
        <f t="shared" si="2"/>
        <v>1512.6277571428575</v>
      </c>
      <c r="F28" s="34">
        <f t="shared" si="3"/>
        <v>1381.209185714286</v>
      </c>
      <c r="G28" s="26">
        <f t="shared" si="4"/>
        <v>1379.8950000000002</v>
      </c>
      <c r="H28" s="26">
        <f t="shared" si="5"/>
        <v>1248.4764285714289</v>
      </c>
      <c r="I28" s="34">
        <f t="shared" si="6"/>
        <v>1247.1622428571432</v>
      </c>
      <c r="J28" s="34">
        <f t="shared" si="7"/>
        <v>1115.7436714285716</v>
      </c>
      <c r="K28" s="27">
        <f t="shared" si="8"/>
        <v>985.639285714286</v>
      </c>
    </row>
    <row r="29" spans="1:11" ht="12.75">
      <c r="A29" s="41">
        <v>2528</v>
      </c>
      <c r="B29" s="36">
        <v>924.9</v>
      </c>
      <c r="C29" s="34">
        <f t="shared" si="9"/>
        <v>1314.1857142857145</v>
      </c>
      <c r="D29" s="25">
        <f t="shared" si="1"/>
        <v>1642.7321428571431</v>
      </c>
      <c r="E29" s="34">
        <f t="shared" si="2"/>
        <v>1512.6277571428575</v>
      </c>
      <c r="F29" s="34">
        <f t="shared" si="3"/>
        <v>1381.209185714286</v>
      </c>
      <c r="G29" s="26">
        <f t="shared" si="4"/>
        <v>1379.8950000000002</v>
      </c>
      <c r="H29" s="26">
        <f t="shared" si="5"/>
        <v>1248.4764285714289</v>
      </c>
      <c r="I29" s="34">
        <f t="shared" si="6"/>
        <v>1247.1622428571432</v>
      </c>
      <c r="J29" s="34">
        <f t="shared" si="7"/>
        <v>1115.7436714285716</v>
      </c>
      <c r="K29" s="27">
        <f t="shared" si="8"/>
        <v>985.639285714286</v>
      </c>
    </row>
    <row r="30" spans="1:11" ht="12.75">
      <c r="A30" s="41">
        <v>2529</v>
      </c>
      <c r="B30" s="36">
        <v>1724.5</v>
      </c>
      <c r="C30" s="34">
        <f t="shared" si="9"/>
        <v>1314.1857142857145</v>
      </c>
      <c r="D30" s="25">
        <f t="shared" si="1"/>
        <v>1642.7321428571431</v>
      </c>
      <c r="E30" s="34">
        <f t="shared" si="2"/>
        <v>1512.6277571428575</v>
      </c>
      <c r="F30" s="34">
        <f t="shared" si="3"/>
        <v>1381.209185714286</v>
      </c>
      <c r="G30" s="26">
        <f t="shared" si="4"/>
        <v>1379.8950000000002</v>
      </c>
      <c r="H30" s="26">
        <f t="shared" si="5"/>
        <v>1248.4764285714289</v>
      </c>
      <c r="I30" s="34">
        <f t="shared" si="6"/>
        <v>1247.1622428571432</v>
      </c>
      <c r="J30" s="34">
        <f t="shared" si="7"/>
        <v>1115.7436714285716</v>
      </c>
      <c r="K30" s="27">
        <f t="shared" si="8"/>
        <v>985.639285714286</v>
      </c>
    </row>
    <row r="31" spans="1:11" ht="12.75">
      <c r="A31" s="41">
        <v>2530</v>
      </c>
      <c r="B31" s="36">
        <v>1239</v>
      </c>
      <c r="C31" s="34">
        <f t="shared" si="9"/>
        <v>1314.1857142857145</v>
      </c>
      <c r="D31" s="25">
        <f t="shared" si="1"/>
        <v>1642.7321428571431</v>
      </c>
      <c r="E31" s="34">
        <f t="shared" si="2"/>
        <v>1512.6277571428575</v>
      </c>
      <c r="F31" s="34">
        <f t="shared" si="3"/>
        <v>1381.209185714286</v>
      </c>
      <c r="G31" s="26">
        <f t="shared" si="4"/>
        <v>1379.8950000000002</v>
      </c>
      <c r="H31" s="26">
        <f t="shared" si="5"/>
        <v>1248.4764285714289</v>
      </c>
      <c r="I31" s="34">
        <f t="shared" si="6"/>
        <v>1247.1622428571432</v>
      </c>
      <c r="J31" s="34">
        <f t="shared" si="7"/>
        <v>1115.7436714285716</v>
      </c>
      <c r="K31" s="27">
        <f t="shared" si="8"/>
        <v>985.639285714286</v>
      </c>
    </row>
    <row r="32" spans="1:11" ht="12.75">
      <c r="A32" s="41">
        <v>2531</v>
      </c>
      <c r="B32" s="36">
        <v>1591</v>
      </c>
      <c r="C32" s="34">
        <f t="shared" si="9"/>
        <v>1314.1857142857145</v>
      </c>
      <c r="D32" s="25">
        <f t="shared" si="1"/>
        <v>1642.7321428571431</v>
      </c>
      <c r="E32" s="34">
        <f t="shared" si="2"/>
        <v>1512.6277571428575</v>
      </c>
      <c r="F32" s="34">
        <f t="shared" si="3"/>
        <v>1381.209185714286</v>
      </c>
      <c r="G32" s="26">
        <f t="shared" si="4"/>
        <v>1379.8950000000002</v>
      </c>
      <c r="H32" s="26">
        <f t="shared" si="5"/>
        <v>1248.4764285714289</v>
      </c>
      <c r="I32" s="34">
        <f t="shared" si="6"/>
        <v>1247.1622428571432</v>
      </c>
      <c r="J32" s="34">
        <f t="shared" si="7"/>
        <v>1115.7436714285716</v>
      </c>
      <c r="K32" s="27">
        <f t="shared" si="8"/>
        <v>985.639285714286</v>
      </c>
    </row>
    <row r="33" spans="1:11" ht="12.75">
      <c r="A33" s="41">
        <v>2532</v>
      </c>
      <c r="B33" s="36">
        <v>1378.3</v>
      </c>
      <c r="C33" s="34">
        <f t="shared" si="9"/>
        <v>1314.1857142857145</v>
      </c>
      <c r="D33" s="25">
        <f t="shared" si="1"/>
        <v>1642.7321428571431</v>
      </c>
      <c r="E33" s="34">
        <f t="shared" si="2"/>
        <v>1512.6277571428575</v>
      </c>
      <c r="F33" s="34">
        <f t="shared" si="3"/>
        <v>1381.209185714286</v>
      </c>
      <c r="G33" s="26">
        <f t="shared" si="4"/>
        <v>1379.8950000000002</v>
      </c>
      <c r="H33" s="26">
        <f t="shared" si="5"/>
        <v>1248.4764285714289</v>
      </c>
      <c r="I33" s="34">
        <f t="shared" si="6"/>
        <v>1247.1622428571432</v>
      </c>
      <c r="J33" s="34">
        <f t="shared" si="7"/>
        <v>1115.7436714285716</v>
      </c>
      <c r="K33" s="27">
        <f t="shared" si="8"/>
        <v>985.639285714286</v>
      </c>
    </row>
    <row r="34" spans="1:11" ht="12.75">
      <c r="A34" s="41">
        <v>2533</v>
      </c>
      <c r="B34" s="23">
        <v>1005.6</v>
      </c>
      <c r="C34" s="24">
        <f t="shared" si="9"/>
        <v>1314.1857142857145</v>
      </c>
      <c r="D34" s="25">
        <f t="shared" si="1"/>
        <v>1642.7321428571431</v>
      </c>
      <c r="E34" s="24">
        <f t="shared" si="2"/>
        <v>1512.6277571428575</v>
      </c>
      <c r="F34" s="24">
        <f t="shared" si="3"/>
        <v>1381.209185714286</v>
      </c>
      <c r="G34" s="26">
        <f t="shared" si="4"/>
        <v>1379.8950000000002</v>
      </c>
      <c r="H34" s="26">
        <f t="shared" si="5"/>
        <v>1248.4764285714289</v>
      </c>
      <c r="I34" s="24">
        <f t="shared" si="6"/>
        <v>1247.1622428571432</v>
      </c>
      <c r="J34" s="24">
        <f t="shared" si="7"/>
        <v>1115.7436714285716</v>
      </c>
      <c r="K34" s="27">
        <f t="shared" si="8"/>
        <v>985.639285714286</v>
      </c>
    </row>
    <row r="35" spans="1:11" ht="12.75">
      <c r="A35" s="41">
        <v>2559</v>
      </c>
      <c r="B35" s="23">
        <v>1353.9</v>
      </c>
      <c r="C35" s="24">
        <f t="shared" si="9"/>
        <v>1314.1857142857145</v>
      </c>
      <c r="D35" s="25">
        <f t="shared" si="1"/>
        <v>1642.7321428571431</v>
      </c>
      <c r="E35" s="24">
        <f t="shared" si="2"/>
        <v>1512.6277571428575</v>
      </c>
      <c r="F35" s="24">
        <f t="shared" si="3"/>
        <v>1381.209185714286</v>
      </c>
      <c r="G35" s="26">
        <f t="shared" si="4"/>
        <v>1379.8950000000002</v>
      </c>
      <c r="H35" s="26">
        <f t="shared" si="5"/>
        <v>1248.4764285714289</v>
      </c>
      <c r="I35" s="24">
        <f t="shared" si="6"/>
        <v>1247.1622428571432</v>
      </c>
      <c r="J35" s="24">
        <f t="shared" si="7"/>
        <v>1115.7436714285716</v>
      </c>
      <c r="K35" s="27">
        <f t="shared" si="8"/>
        <v>985.639285714286</v>
      </c>
    </row>
    <row r="36" spans="1:11" ht="12.75">
      <c r="A36" s="41">
        <v>2560</v>
      </c>
      <c r="B36" s="23">
        <v>1169.3</v>
      </c>
      <c r="C36" s="24">
        <f t="shared" si="9"/>
        <v>1314.1857142857145</v>
      </c>
      <c r="D36" s="25">
        <f t="shared" si="1"/>
        <v>1642.7321428571431</v>
      </c>
      <c r="E36" s="24">
        <f t="shared" si="2"/>
        <v>1512.6277571428575</v>
      </c>
      <c r="F36" s="24">
        <f t="shared" si="3"/>
        <v>1381.209185714286</v>
      </c>
      <c r="G36" s="26">
        <f t="shared" si="4"/>
        <v>1379.8950000000002</v>
      </c>
      <c r="H36" s="26">
        <f t="shared" si="5"/>
        <v>1248.4764285714289</v>
      </c>
      <c r="I36" s="24">
        <f t="shared" si="6"/>
        <v>1247.1622428571432</v>
      </c>
      <c r="J36" s="24">
        <f t="shared" si="7"/>
        <v>1115.7436714285716</v>
      </c>
      <c r="K36" s="27">
        <f t="shared" si="8"/>
        <v>985.639285714286</v>
      </c>
    </row>
    <row r="37" spans="1:11" ht="12.75">
      <c r="A37" s="41">
        <v>2561</v>
      </c>
      <c r="B37" s="23">
        <v>1633.3</v>
      </c>
      <c r="C37" s="24">
        <f t="shared" si="9"/>
        <v>1314.1857142857145</v>
      </c>
      <c r="D37" s="25">
        <f t="shared" si="1"/>
        <v>1642.7321428571431</v>
      </c>
      <c r="E37" s="24">
        <f t="shared" si="2"/>
        <v>1512.6277571428575</v>
      </c>
      <c r="F37" s="24">
        <f t="shared" si="3"/>
        <v>1381.209185714286</v>
      </c>
      <c r="G37" s="26">
        <f t="shared" si="4"/>
        <v>1379.8950000000002</v>
      </c>
      <c r="H37" s="26">
        <f t="shared" si="5"/>
        <v>1248.4764285714289</v>
      </c>
      <c r="I37" s="24">
        <f t="shared" si="6"/>
        <v>1247.1622428571432</v>
      </c>
      <c r="J37" s="24">
        <f t="shared" si="7"/>
        <v>1115.7436714285716</v>
      </c>
      <c r="K37" s="27">
        <f t="shared" si="8"/>
        <v>985.639285714286</v>
      </c>
    </row>
    <row r="38" spans="1:11" ht="12.75">
      <c r="A38" s="41">
        <v>2562</v>
      </c>
      <c r="B38" s="23">
        <v>787.8</v>
      </c>
      <c r="C38" s="24">
        <f t="shared" si="9"/>
        <v>1314.1857142857145</v>
      </c>
      <c r="D38" s="25">
        <f t="shared" si="1"/>
        <v>1642.7321428571431</v>
      </c>
      <c r="E38" s="24">
        <f t="shared" si="2"/>
        <v>1512.6277571428575</v>
      </c>
      <c r="F38" s="24">
        <f t="shared" si="3"/>
        <v>1381.209185714286</v>
      </c>
      <c r="G38" s="26">
        <f t="shared" si="4"/>
        <v>1379.8950000000002</v>
      </c>
      <c r="H38" s="26">
        <f t="shared" si="5"/>
        <v>1248.4764285714289</v>
      </c>
      <c r="I38" s="24">
        <f t="shared" si="6"/>
        <v>1247.1622428571432</v>
      </c>
      <c r="J38" s="24">
        <f t="shared" si="7"/>
        <v>1115.7436714285716</v>
      </c>
      <c r="K38" s="27">
        <f t="shared" si="8"/>
        <v>985.639285714286</v>
      </c>
    </row>
    <row r="39" spans="1:16" ht="12.75">
      <c r="A39" s="47">
        <v>2563</v>
      </c>
      <c r="B39" s="48">
        <v>1094.8</v>
      </c>
      <c r="C39" s="24"/>
      <c r="D39" s="25"/>
      <c r="E39" s="24"/>
      <c r="F39" s="24"/>
      <c r="G39" s="26"/>
      <c r="H39" s="26"/>
      <c r="I39" s="24"/>
      <c r="J39" s="24"/>
      <c r="K39" s="27"/>
      <c r="N39" s="28"/>
      <c r="O39" s="29"/>
      <c r="P39" s="29"/>
    </row>
    <row r="40" spans="1:16" ht="12.75">
      <c r="A40" s="41"/>
      <c r="B40" s="23"/>
      <c r="C40" s="24"/>
      <c r="D40" s="25"/>
      <c r="E40" s="24"/>
      <c r="F40" s="24"/>
      <c r="G40" s="26"/>
      <c r="H40" s="26"/>
      <c r="I40" s="24"/>
      <c r="J40" s="24"/>
      <c r="K40" s="27"/>
      <c r="N40" s="28"/>
      <c r="O40" s="29"/>
      <c r="P40" s="29"/>
    </row>
    <row r="41" spans="1:16" ht="12.75">
      <c r="A41" s="41"/>
      <c r="B41" s="23"/>
      <c r="C41" s="24"/>
      <c r="D41" s="25"/>
      <c r="E41" s="24"/>
      <c r="F41" s="24"/>
      <c r="G41" s="26"/>
      <c r="H41" s="26"/>
      <c r="I41" s="24"/>
      <c r="J41" s="24"/>
      <c r="K41" s="27"/>
      <c r="N41" s="28"/>
      <c r="O41" s="29"/>
      <c r="P41" s="30"/>
    </row>
    <row r="42" spans="1:11" ht="12.75">
      <c r="A42" s="41"/>
      <c r="B42" s="36"/>
      <c r="C42" s="34"/>
      <c r="D42" s="25"/>
      <c r="E42" s="34"/>
      <c r="F42" s="34"/>
      <c r="G42" s="26"/>
      <c r="H42" s="26"/>
      <c r="I42" s="34"/>
      <c r="J42" s="34"/>
      <c r="K42" s="27"/>
    </row>
    <row r="43" spans="1:11" ht="12.75">
      <c r="A43" s="41"/>
      <c r="B43" s="36"/>
      <c r="C43" s="34"/>
      <c r="D43" s="25"/>
      <c r="E43" s="34"/>
      <c r="F43" s="34"/>
      <c r="G43" s="26"/>
      <c r="H43" s="26"/>
      <c r="I43" s="34"/>
      <c r="J43" s="34"/>
      <c r="K43" s="27"/>
    </row>
    <row r="44" spans="1:11" ht="12.75">
      <c r="A44" s="41"/>
      <c r="B44" s="38"/>
      <c r="C44" s="34"/>
      <c r="D44" s="25"/>
      <c r="E44" s="34"/>
      <c r="F44" s="34"/>
      <c r="G44" s="26"/>
      <c r="H44" s="26"/>
      <c r="I44" s="34"/>
      <c r="J44" s="34"/>
      <c r="K44" s="27"/>
    </row>
    <row r="45" spans="1:11" ht="12.75">
      <c r="A45" s="41"/>
      <c r="B45" s="23"/>
      <c r="C45" s="24"/>
      <c r="D45" s="25"/>
      <c r="E45" s="24"/>
      <c r="F45" s="24"/>
      <c r="G45" s="26"/>
      <c r="H45" s="26"/>
      <c r="I45" s="24"/>
      <c r="J45" s="24"/>
      <c r="K45" s="27"/>
    </row>
    <row r="46" spans="1:11" ht="12.75">
      <c r="A46" s="41"/>
      <c r="B46" s="31"/>
      <c r="C46" s="24"/>
      <c r="D46" s="25"/>
      <c r="E46" s="24"/>
      <c r="F46" s="24"/>
      <c r="G46" s="26"/>
      <c r="H46" s="26"/>
      <c r="I46" s="24"/>
      <c r="J46" s="24"/>
      <c r="K46" s="27"/>
    </row>
    <row r="47" spans="1:11" ht="12.75">
      <c r="A47" s="41"/>
      <c r="B47" s="31"/>
      <c r="C47" s="24"/>
      <c r="D47" s="25"/>
      <c r="E47" s="24"/>
      <c r="F47" s="24"/>
      <c r="G47" s="26"/>
      <c r="H47" s="26"/>
      <c r="I47" s="24"/>
      <c r="J47" s="24"/>
      <c r="K47" s="27"/>
    </row>
    <row r="48" spans="1:11" ht="12.75">
      <c r="A48" s="41"/>
      <c r="B48" s="31"/>
      <c r="C48" s="24"/>
      <c r="D48" s="25"/>
      <c r="E48" s="24"/>
      <c r="F48" s="24"/>
      <c r="G48" s="26"/>
      <c r="H48" s="26"/>
      <c r="I48" s="24"/>
      <c r="J48" s="24"/>
      <c r="K48" s="27"/>
    </row>
    <row r="49" spans="1:11" ht="12.75">
      <c r="A49" s="41"/>
      <c r="B49" s="31"/>
      <c r="C49" s="24"/>
      <c r="D49" s="25"/>
      <c r="E49" s="24"/>
      <c r="F49" s="24"/>
      <c r="G49" s="26"/>
      <c r="H49" s="26"/>
      <c r="I49" s="24"/>
      <c r="J49" s="24"/>
      <c r="K49" s="27"/>
    </row>
    <row r="50" spans="1:11" ht="12.75">
      <c r="A50" s="41"/>
      <c r="B50" s="35"/>
      <c r="C50" s="34"/>
      <c r="D50" s="25"/>
      <c r="E50" s="34"/>
      <c r="F50" s="34"/>
      <c r="G50" s="26"/>
      <c r="H50" s="26"/>
      <c r="I50" s="34"/>
      <c r="J50" s="34"/>
      <c r="K50" s="27"/>
    </row>
    <row r="51" spans="1:11" ht="12.75">
      <c r="A51" s="41"/>
      <c r="B51" s="35"/>
      <c r="C51" s="34"/>
      <c r="D51" s="25"/>
      <c r="E51" s="34"/>
      <c r="F51" s="34"/>
      <c r="G51" s="26"/>
      <c r="H51" s="26"/>
      <c r="I51" s="34"/>
      <c r="J51" s="34"/>
      <c r="K51" s="27"/>
    </row>
    <row r="52" spans="1:11" ht="12.75">
      <c r="A52" s="41"/>
      <c r="B52" s="35"/>
      <c r="C52" s="34"/>
      <c r="D52" s="25"/>
      <c r="E52" s="34"/>
      <c r="F52" s="34"/>
      <c r="G52" s="26"/>
      <c r="H52" s="26"/>
      <c r="I52" s="34"/>
      <c r="J52" s="34"/>
      <c r="K52" s="27"/>
    </row>
    <row r="53" spans="1:11" ht="12.75">
      <c r="A53" s="41"/>
      <c r="B53" s="35"/>
      <c r="C53" s="34"/>
      <c r="D53" s="25"/>
      <c r="E53" s="34"/>
      <c r="F53" s="34"/>
      <c r="G53" s="26"/>
      <c r="H53" s="26"/>
      <c r="I53" s="34"/>
      <c r="J53" s="34"/>
      <c r="K53" s="27"/>
    </row>
    <row r="54" spans="1:11" ht="12.75">
      <c r="A54" s="41"/>
      <c r="B54" s="35"/>
      <c r="C54" s="34"/>
      <c r="D54" s="25"/>
      <c r="E54" s="34"/>
      <c r="F54" s="34"/>
      <c r="G54" s="26"/>
      <c r="H54" s="26"/>
      <c r="I54" s="34"/>
      <c r="J54" s="34"/>
      <c r="K54" s="27"/>
    </row>
    <row r="55" spans="1:11" ht="12.75">
      <c r="A55" s="41"/>
      <c r="B55" s="42"/>
      <c r="C55" s="24"/>
      <c r="D55" s="25"/>
      <c r="E55" s="24"/>
      <c r="F55" s="24"/>
      <c r="G55" s="26"/>
      <c r="H55" s="26"/>
      <c r="I55" s="24"/>
      <c r="J55" s="24"/>
      <c r="K55" s="27"/>
    </row>
    <row r="56" spans="1:11" ht="12.75">
      <c r="A56" s="41"/>
      <c r="B56" s="31"/>
      <c r="C56" s="24"/>
      <c r="D56" s="25"/>
      <c r="E56" s="24"/>
      <c r="F56" s="24"/>
      <c r="G56" s="26"/>
      <c r="H56" s="26"/>
      <c r="I56" s="24"/>
      <c r="J56" s="24"/>
      <c r="K56" s="27"/>
    </row>
    <row r="57" spans="1:11" ht="12.75">
      <c r="A57" s="43"/>
      <c r="B57" s="44"/>
      <c r="C57" s="24"/>
      <c r="D57" s="25"/>
      <c r="E57" s="24"/>
      <c r="F57" s="24"/>
      <c r="G57" s="26"/>
      <c r="H57" s="26"/>
      <c r="I57" s="24"/>
      <c r="J57" s="24"/>
      <c r="K57" s="27"/>
    </row>
    <row r="58" spans="1:11" ht="12.75">
      <c r="A58" s="43"/>
      <c r="B58" s="44"/>
      <c r="C58" s="24"/>
      <c r="D58" s="25"/>
      <c r="E58" s="24"/>
      <c r="F58" s="24"/>
      <c r="G58" s="26"/>
      <c r="H58" s="26"/>
      <c r="I58" s="24"/>
      <c r="J58" s="24"/>
      <c r="K58" s="27"/>
    </row>
    <row r="59" spans="1:11" ht="12.75">
      <c r="A59" s="43"/>
      <c r="B59" s="44"/>
      <c r="C59" s="24"/>
      <c r="D59" s="25"/>
      <c r="E59" s="24"/>
      <c r="F59" s="24"/>
      <c r="G59" s="26"/>
      <c r="H59" s="26"/>
      <c r="I59" s="24"/>
      <c r="J59" s="24"/>
      <c r="K59" s="27"/>
    </row>
    <row r="60" spans="1:14" ht="15.75" customHeight="1">
      <c r="A60" s="40" t="s">
        <v>12</v>
      </c>
      <c r="B60" s="33">
        <f>AVERAGE(B4:B38)</f>
        <v>1314.1857142857145</v>
      </c>
      <c r="C60" s="32"/>
      <c r="D60" s="32"/>
      <c r="E60" s="32"/>
      <c r="F60" s="32"/>
      <c r="G60" s="32"/>
      <c r="H60" s="32"/>
      <c r="I60" s="32"/>
      <c r="J60" s="32"/>
      <c r="K60" s="32"/>
      <c r="N60" s="37"/>
    </row>
    <row r="61" ht="12.75">
      <c r="A61" s="39"/>
    </row>
    <row r="64" spans="3:9" ht="12.75">
      <c r="C64" s="46"/>
      <c r="D64" s="45"/>
      <c r="E64" s="45"/>
      <c r="F64" s="45"/>
      <c r="G64" s="45"/>
      <c r="H64" s="45"/>
      <c r="I64" s="45"/>
    </row>
    <row r="66" spans="4:9" ht="12.75">
      <c r="D66" s="50" t="s">
        <v>15</v>
      </c>
      <c r="E66" s="50"/>
      <c r="F66" s="50"/>
      <c r="G66" s="50"/>
      <c r="H66" s="50"/>
      <c r="I66" s="50"/>
    </row>
    <row r="76" ht="12.75">
      <c r="L76" s="37"/>
    </row>
  </sheetData>
  <sheetProtection/>
  <mergeCells count="2">
    <mergeCell ref="G1:H1"/>
    <mergeCell ref="D66:I66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9" sqref="R1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2009-02-24T02:00:33Z</cp:lastPrinted>
  <dcterms:created xsi:type="dcterms:W3CDTF">2004-04-20T08:20:40Z</dcterms:created>
  <dcterms:modified xsi:type="dcterms:W3CDTF">2021-04-26T06:40:08Z</dcterms:modified>
  <cp:category/>
  <cp:version/>
  <cp:contentType/>
  <cp:contentStatus/>
</cp:coreProperties>
</file>