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ฝายแม่ลาว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<sst xmlns="http://schemas.openxmlformats.org/spreadsheetml/2006/main" count="23" uniqueCount="16">
  <si>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</si>
  <si>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</si>
  <si>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</si>
  <si>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</si>
  <si>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</si>
  <si>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</si>
  <si>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</si>
  <si>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</si>
  <si>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</si>
  <si>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</si>
  <si>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</si>
  <si>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</si>
  <si>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</si>
  <si>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</si>
  <si>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</si>
  <si>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2564   ปริมาณฝนตั้งแต่ 1 เม.ย.64 - 23 ธ.ค.64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</si>
</sst>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\ \ \ bbbb"/>
    <numFmt numFmtId="192" formatCode="#,##0_ ;\-#,##0\ "/>
    <numFmt numFmtId="193" formatCode="#,##0.0_ ;\-#,##0.0\ "/>
    <numFmt numFmtId="194" formatCode="0.0_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22625"/>
          <c:w val="0.893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ข้อมูลอ้างอิง!$A$4:$A$42</c:f>
              <c:numCache>
                <c:ptCount val="39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  <c:pt idx="38">
                  <c:v>2566</c:v>
                </c:pt>
              </c:numCache>
            </c:numRef>
          </c:cat>
          <c:val>
            <c:numRef>
              <c:f>ข้อมูลอ้างอิง!$B$4:$B$42</c:f>
              <c:numCache>
                <c:ptCount val="39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929</c:v>
                </c:pt>
              </c:numCache>
            </c:numRef>
          </c:val>
        </c:ser>
        <c:gapWidth val="50"/>
        <c:axId val="22353750"/>
        <c:axId val="6696602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1635.1มม.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ข้อมูลอ้างอิง!$D$4:$D$39</c:f>
              <c:numCache>
                <c:ptCount val="36"/>
                <c:pt idx="0">
                  <c:v>1622.3074324324327</c:v>
                </c:pt>
                <c:pt idx="1">
                  <c:v>1622.3074324324327</c:v>
                </c:pt>
                <c:pt idx="2">
                  <c:v>1622.3074324324327</c:v>
                </c:pt>
                <c:pt idx="3">
                  <c:v>1622.3074324324327</c:v>
                </c:pt>
                <c:pt idx="4">
                  <c:v>1622.3074324324327</c:v>
                </c:pt>
                <c:pt idx="5">
                  <c:v>1622.3074324324327</c:v>
                </c:pt>
                <c:pt idx="6">
                  <c:v>1622.3074324324327</c:v>
                </c:pt>
                <c:pt idx="7">
                  <c:v>1622.3074324324327</c:v>
                </c:pt>
                <c:pt idx="8">
                  <c:v>1622.3074324324327</c:v>
                </c:pt>
                <c:pt idx="9">
                  <c:v>1622.3074324324327</c:v>
                </c:pt>
                <c:pt idx="10">
                  <c:v>1622.3074324324327</c:v>
                </c:pt>
                <c:pt idx="11">
                  <c:v>1622.3074324324327</c:v>
                </c:pt>
                <c:pt idx="12">
                  <c:v>1622.3074324324327</c:v>
                </c:pt>
                <c:pt idx="13">
                  <c:v>1622.3074324324327</c:v>
                </c:pt>
                <c:pt idx="14">
                  <c:v>1622.3074324324327</c:v>
                </c:pt>
                <c:pt idx="15">
                  <c:v>1622.3074324324327</c:v>
                </c:pt>
                <c:pt idx="16">
                  <c:v>1622.3074324324327</c:v>
                </c:pt>
                <c:pt idx="17">
                  <c:v>1622.3074324324327</c:v>
                </c:pt>
                <c:pt idx="18">
                  <c:v>1622.3074324324327</c:v>
                </c:pt>
                <c:pt idx="19">
                  <c:v>1622.3074324324327</c:v>
                </c:pt>
                <c:pt idx="20">
                  <c:v>1622.3074324324327</c:v>
                </c:pt>
                <c:pt idx="21">
                  <c:v>1622.3074324324327</c:v>
                </c:pt>
                <c:pt idx="22">
                  <c:v>1622.3074324324327</c:v>
                </c:pt>
                <c:pt idx="23">
                  <c:v>1622.3074324324327</c:v>
                </c:pt>
                <c:pt idx="24">
                  <c:v>1622.3074324324327</c:v>
                </c:pt>
                <c:pt idx="25">
                  <c:v>1622.3074324324327</c:v>
                </c:pt>
                <c:pt idx="26">
                  <c:v>1622.3074324324327</c:v>
                </c:pt>
                <c:pt idx="27">
                  <c:v>1622.3074324324327</c:v>
                </c:pt>
                <c:pt idx="28">
                  <c:v>1622.3074324324327</c:v>
                </c:pt>
                <c:pt idx="29">
                  <c:v>1622.3074324324327</c:v>
                </c:pt>
                <c:pt idx="30">
                  <c:v>1622.3074324324327</c:v>
                </c:pt>
                <c:pt idx="31">
                  <c:v>1622.3074324324327</c:v>
                </c:pt>
                <c:pt idx="32">
                  <c:v>1622.3074324324327</c:v>
                </c:pt>
                <c:pt idx="33">
                  <c:v>1622.3074324324327</c:v>
                </c:pt>
                <c:pt idx="34">
                  <c:v>1622.3074324324327</c:v>
                </c:pt>
                <c:pt idx="35">
                  <c:v>1622.3074324324327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1505.6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ข้อมูลอ้างอิง!$E$4:$E$39</c:f>
              <c:numCache>
                <c:ptCount val="36"/>
                <c:pt idx="0">
                  <c:v>1493.820683783784</c:v>
                </c:pt>
                <c:pt idx="1">
                  <c:v>1493.820683783784</c:v>
                </c:pt>
                <c:pt idx="2">
                  <c:v>1493.820683783784</c:v>
                </c:pt>
                <c:pt idx="3">
                  <c:v>1493.820683783784</c:v>
                </c:pt>
                <c:pt idx="4">
                  <c:v>1493.820683783784</c:v>
                </c:pt>
                <c:pt idx="5">
                  <c:v>1493.820683783784</c:v>
                </c:pt>
                <c:pt idx="6">
                  <c:v>1493.820683783784</c:v>
                </c:pt>
                <c:pt idx="7">
                  <c:v>1493.820683783784</c:v>
                </c:pt>
                <c:pt idx="8">
                  <c:v>1493.820683783784</c:v>
                </c:pt>
                <c:pt idx="9">
                  <c:v>1493.820683783784</c:v>
                </c:pt>
                <c:pt idx="10">
                  <c:v>1493.820683783784</c:v>
                </c:pt>
                <c:pt idx="11">
                  <c:v>1493.820683783784</c:v>
                </c:pt>
                <c:pt idx="12">
                  <c:v>1493.820683783784</c:v>
                </c:pt>
                <c:pt idx="13">
                  <c:v>1493.820683783784</c:v>
                </c:pt>
                <c:pt idx="14">
                  <c:v>1493.820683783784</c:v>
                </c:pt>
                <c:pt idx="15">
                  <c:v>1493.820683783784</c:v>
                </c:pt>
                <c:pt idx="16">
                  <c:v>1493.820683783784</c:v>
                </c:pt>
                <c:pt idx="17">
                  <c:v>1493.820683783784</c:v>
                </c:pt>
                <c:pt idx="18">
                  <c:v>1493.820683783784</c:v>
                </c:pt>
                <c:pt idx="19">
                  <c:v>1493.820683783784</c:v>
                </c:pt>
                <c:pt idx="20">
                  <c:v>1493.820683783784</c:v>
                </c:pt>
                <c:pt idx="21">
                  <c:v>1493.820683783784</c:v>
                </c:pt>
                <c:pt idx="22">
                  <c:v>1493.820683783784</c:v>
                </c:pt>
                <c:pt idx="23">
                  <c:v>1493.820683783784</c:v>
                </c:pt>
                <c:pt idx="24">
                  <c:v>1493.820683783784</c:v>
                </c:pt>
                <c:pt idx="25">
                  <c:v>1493.820683783784</c:v>
                </c:pt>
                <c:pt idx="26">
                  <c:v>1493.820683783784</c:v>
                </c:pt>
                <c:pt idx="27">
                  <c:v>1493.820683783784</c:v>
                </c:pt>
                <c:pt idx="28">
                  <c:v>1493.820683783784</c:v>
                </c:pt>
                <c:pt idx="29">
                  <c:v>1493.820683783784</c:v>
                </c:pt>
                <c:pt idx="30">
                  <c:v>1493.820683783784</c:v>
                </c:pt>
                <c:pt idx="31">
                  <c:v>1493.820683783784</c:v>
                </c:pt>
                <c:pt idx="32">
                  <c:v>1493.820683783784</c:v>
                </c:pt>
                <c:pt idx="33">
                  <c:v>1493.820683783784</c:v>
                </c:pt>
                <c:pt idx="34">
                  <c:v>1493.820683783784</c:v>
                </c:pt>
                <c:pt idx="35">
                  <c:v>1493.820683783784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1308.1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ข้อมูลอ้างอิง!$C$4:$C$39</c:f>
              <c:numCache>
                <c:ptCount val="36"/>
                <c:pt idx="0">
                  <c:v>1297.8459459459461</c:v>
                </c:pt>
                <c:pt idx="1">
                  <c:v>1297.8459459459461</c:v>
                </c:pt>
                <c:pt idx="2">
                  <c:v>1297.8459459459461</c:v>
                </c:pt>
                <c:pt idx="3">
                  <c:v>1297.8459459459461</c:v>
                </c:pt>
                <c:pt idx="4">
                  <c:v>1297.8459459459461</c:v>
                </c:pt>
                <c:pt idx="5">
                  <c:v>1297.8459459459461</c:v>
                </c:pt>
                <c:pt idx="6">
                  <c:v>1297.8459459459461</c:v>
                </c:pt>
                <c:pt idx="7">
                  <c:v>1297.8459459459461</c:v>
                </c:pt>
                <c:pt idx="8">
                  <c:v>1297.8459459459461</c:v>
                </c:pt>
                <c:pt idx="9">
                  <c:v>1297.8459459459461</c:v>
                </c:pt>
                <c:pt idx="10">
                  <c:v>1297.8459459459461</c:v>
                </c:pt>
                <c:pt idx="11">
                  <c:v>1297.8459459459461</c:v>
                </c:pt>
                <c:pt idx="12">
                  <c:v>1297.8459459459461</c:v>
                </c:pt>
                <c:pt idx="13">
                  <c:v>1297.8459459459461</c:v>
                </c:pt>
                <c:pt idx="14">
                  <c:v>1297.8459459459461</c:v>
                </c:pt>
                <c:pt idx="15">
                  <c:v>1297.8459459459461</c:v>
                </c:pt>
                <c:pt idx="16">
                  <c:v>1297.8459459459461</c:v>
                </c:pt>
                <c:pt idx="17">
                  <c:v>1297.8459459459461</c:v>
                </c:pt>
                <c:pt idx="18">
                  <c:v>1297.8459459459461</c:v>
                </c:pt>
                <c:pt idx="19">
                  <c:v>1297.8459459459461</c:v>
                </c:pt>
                <c:pt idx="20">
                  <c:v>1297.8459459459461</c:v>
                </c:pt>
                <c:pt idx="21">
                  <c:v>1297.8459459459461</c:v>
                </c:pt>
                <c:pt idx="22">
                  <c:v>1297.8459459459461</c:v>
                </c:pt>
                <c:pt idx="23">
                  <c:v>1297.8459459459461</c:v>
                </c:pt>
                <c:pt idx="24">
                  <c:v>1297.8459459459461</c:v>
                </c:pt>
                <c:pt idx="25">
                  <c:v>1297.8459459459461</c:v>
                </c:pt>
                <c:pt idx="26">
                  <c:v>1297.8459459459461</c:v>
                </c:pt>
                <c:pt idx="27">
                  <c:v>1297.8459459459461</c:v>
                </c:pt>
                <c:pt idx="28">
                  <c:v>1297.8459459459461</c:v>
                </c:pt>
                <c:pt idx="29">
                  <c:v>1297.8459459459461</c:v>
                </c:pt>
                <c:pt idx="30">
                  <c:v>1297.8459459459461</c:v>
                </c:pt>
                <c:pt idx="31">
                  <c:v>1297.8459459459461</c:v>
                </c:pt>
                <c:pt idx="32">
                  <c:v>1297.8459459459461</c:v>
                </c:pt>
                <c:pt idx="33">
                  <c:v>1297.8459459459461</c:v>
                </c:pt>
                <c:pt idx="34">
                  <c:v>1297.8459459459461</c:v>
                </c:pt>
                <c:pt idx="35">
                  <c:v>1297.8459459459461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1110.6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ข้อมูลอ้างอิง!$J$4:$J$39</c:f>
              <c:numCache>
                <c:ptCount val="36"/>
                <c:pt idx="0">
                  <c:v>1101.8712081081082</c:v>
                </c:pt>
                <c:pt idx="1">
                  <c:v>1101.8712081081082</c:v>
                </c:pt>
                <c:pt idx="2">
                  <c:v>1101.8712081081082</c:v>
                </c:pt>
                <c:pt idx="3">
                  <c:v>1101.8712081081082</c:v>
                </c:pt>
                <c:pt idx="4">
                  <c:v>1101.8712081081082</c:v>
                </c:pt>
                <c:pt idx="5">
                  <c:v>1101.8712081081082</c:v>
                </c:pt>
                <c:pt idx="6">
                  <c:v>1101.8712081081082</c:v>
                </c:pt>
                <c:pt idx="7">
                  <c:v>1101.8712081081082</c:v>
                </c:pt>
                <c:pt idx="8">
                  <c:v>1101.8712081081082</c:v>
                </c:pt>
                <c:pt idx="9">
                  <c:v>1101.8712081081082</c:v>
                </c:pt>
                <c:pt idx="10">
                  <c:v>1101.8712081081082</c:v>
                </c:pt>
                <c:pt idx="11">
                  <c:v>1101.8712081081082</c:v>
                </c:pt>
                <c:pt idx="12">
                  <c:v>1101.8712081081082</c:v>
                </c:pt>
                <c:pt idx="13">
                  <c:v>1101.8712081081082</c:v>
                </c:pt>
                <c:pt idx="14">
                  <c:v>1101.8712081081082</c:v>
                </c:pt>
                <c:pt idx="15">
                  <c:v>1101.8712081081082</c:v>
                </c:pt>
                <c:pt idx="16">
                  <c:v>1101.8712081081082</c:v>
                </c:pt>
                <c:pt idx="17">
                  <c:v>1101.8712081081082</c:v>
                </c:pt>
                <c:pt idx="18">
                  <c:v>1101.8712081081082</c:v>
                </c:pt>
                <c:pt idx="19">
                  <c:v>1101.8712081081082</c:v>
                </c:pt>
                <c:pt idx="20">
                  <c:v>1101.8712081081082</c:v>
                </c:pt>
                <c:pt idx="21">
                  <c:v>1101.8712081081082</c:v>
                </c:pt>
                <c:pt idx="22">
                  <c:v>1101.8712081081082</c:v>
                </c:pt>
                <c:pt idx="23">
                  <c:v>1101.8712081081082</c:v>
                </c:pt>
                <c:pt idx="24">
                  <c:v>1101.8712081081082</c:v>
                </c:pt>
                <c:pt idx="25">
                  <c:v>1101.8712081081082</c:v>
                </c:pt>
                <c:pt idx="26">
                  <c:v>1101.8712081081082</c:v>
                </c:pt>
                <c:pt idx="27">
                  <c:v>1101.8712081081082</c:v>
                </c:pt>
                <c:pt idx="28">
                  <c:v>1101.8712081081082</c:v>
                </c:pt>
                <c:pt idx="29">
                  <c:v>1101.8712081081082</c:v>
                </c:pt>
                <c:pt idx="30">
                  <c:v>1101.8712081081082</c:v>
                </c:pt>
                <c:pt idx="31">
                  <c:v>1101.8712081081082</c:v>
                </c:pt>
                <c:pt idx="32">
                  <c:v>1101.8712081081082</c:v>
                </c:pt>
                <c:pt idx="33">
                  <c:v>1101.8712081081082</c:v>
                </c:pt>
                <c:pt idx="34">
                  <c:v>1101.8712081081082</c:v>
                </c:pt>
                <c:pt idx="35">
                  <c:v>1101.8712081081082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981.1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ข้อมูลอ้างอิง!$A$4:$A$39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ข้อมูลอ้างอิง!$K$4:$K$39</c:f>
              <c:numCache>
                <c:ptCount val="36"/>
                <c:pt idx="0">
                  <c:v>973.3844594594595</c:v>
                </c:pt>
                <c:pt idx="1">
                  <c:v>973.3844594594595</c:v>
                </c:pt>
                <c:pt idx="2">
                  <c:v>973.3844594594595</c:v>
                </c:pt>
                <c:pt idx="3">
                  <c:v>973.3844594594595</c:v>
                </c:pt>
                <c:pt idx="4">
                  <c:v>973.3844594594595</c:v>
                </c:pt>
                <c:pt idx="5">
                  <c:v>973.3844594594595</c:v>
                </c:pt>
                <c:pt idx="6">
                  <c:v>973.3844594594595</c:v>
                </c:pt>
                <c:pt idx="7">
                  <c:v>973.3844594594595</c:v>
                </c:pt>
                <c:pt idx="8">
                  <c:v>973.3844594594595</c:v>
                </c:pt>
                <c:pt idx="9">
                  <c:v>973.3844594594595</c:v>
                </c:pt>
                <c:pt idx="10">
                  <c:v>973.3844594594595</c:v>
                </c:pt>
                <c:pt idx="11">
                  <c:v>973.3844594594595</c:v>
                </c:pt>
                <c:pt idx="12">
                  <c:v>973.3844594594595</c:v>
                </c:pt>
                <c:pt idx="13">
                  <c:v>973.3844594594595</c:v>
                </c:pt>
                <c:pt idx="14">
                  <c:v>973.3844594594595</c:v>
                </c:pt>
                <c:pt idx="15">
                  <c:v>973.3844594594595</c:v>
                </c:pt>
                <c:pt idx="16">
                  <c:v>973.3844594594595</c:v>
                </c:pt>
                <c:pt idx="17">
                  <c:v>973.3844594594595</c:v>
                </c:pt>
                <c:pt idx="18">
                  <c:v>973.3844594594595</c:v>
                </c:pt>
                <c:pt idx="19">
                  <c:v>973.3844594594595</c:v>
                </c:pt>
                <c:pt idx="20">
                  <c:v>973.3844594594595</c:v>
                </c:pt>
                <c:pt idx="21">
                  <c:v>973.3844594594595</c:v>
                </c:pt>
                <c:pt idx="22">
                  <c:v>973.3844594594595</c:v>
                </c:pt>
                <c:pt idx="23">
                  <c:v>973.3844594594595</c:v>
                </c:pt>
                <c:pt idx="24">
                  <c:v>973.3844594594595</c:v>
                </c:pt>
                <c:pt idx="25">
                  <c:v>973.3844594594595</c:v>
                </c:pt>
                <c:pt idx="26">
                  <c:v>973.3844594594595</c:v>
                </c:pt>
                <c:pt idx="27">
                  <c:v>973.3844594594595</c:v>
                </c:pt>
                <c:pt idx="28">
                  <c:v>973.3844594594595</c:v>
                </c:pt>
                <c:pt idx="29">
                  <c:v>973.3844594594595</c:v>
                </c:pt>
                <c:pt idx="30">
                  <c:v>973.3844594594595</c:v>
                </c:pt>
                <c:pt idx="31">
                  <c:v>973.3844594594595</c:v>
                </c:pt>
                <c:pt idx="32">
                  <c:v>973.3844594594595</c:v>
                </c:pt>
                <c:pt idx="33">
                  <c:v>973.3844594594595</c:v>
                </c:pt>
                <c:pt idx="34">
                  <c:v>973.3844594594595</c:v>
                </c:pt>
                <c:pt idx="35">
                  <c:v>973.3844594594595</c:v>
                </c:pt>
              </c:numCache>
            </c:numRef>
          </c:val>
          <c:smooth val="0"/>
        </c:ser>
        <c:axId val="22353750"/>
        <c:axId val="66966023"/>
      </c:lineChart>
      <c:catAx>
        <c:axId val="2235375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2353750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77075"/>
    <xdr:graphicFrame>
      <xdr:nvGraphicFramePr>
        <xdr:cNvPr id="1" name="Chart 1"/>
        <xdr:cNvGraphicFramePr/>
      </xdr:nvGraphicFramePr>
      <xdr:xfrm>
        <a:off x="0" y="0"/>
        <a:ext cx="103155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34">
      <selection activeCell="D52" sqref="D5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6" t="s">
        <v>5</v>
      </c>
      <c r="H1" s="4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39">
        <v>2503</v>
      </c>
      <c r="B4" s="23">
        <v>1641.7</v>
      </c>
      <c r="C4" s="24">
        <f>B45</f>
        <v>1297.8459459459461</v>
      </c>
      <c r="D4" s="25">
        <f>+C4*0.25+C4</f>
        <v>1622.3074324324327</v>
      </c>
      <c r="E4" s="24">
        <f>+C4*0.151+C4</f>
        <v>1493.820683783784</v>
      </c>
      <c r="F4" s="24">
        <f>+C4*0.051+C4</f>
        <v>1364.0360891891894</v>
      </c>
      <c r="G4" s="26">
        <f>+C4*0.05+C4</f>
        <v>1362.7382432432435</v>
      </c>
      <c r="H4" s="26">
        <f>+C4-(C4*0.05)</f>
        <v>1232.9536486486488</v>
      </c>
      <c r="I4" s="24">
        <f>+C4-(C4*0.051)</f>
        <v>1231.6558027027029</v>
      </c>
      <c r="J4" s="24">
        <f>+C4-(C4*0.151)</f>
        <v>1101.8712081081082</v>
      </c>
      <c r="K4" s="27">
        <f>+C4-(C4*0.25)</f>
        <v>973.3844594594595</v>
      </c>
    </row>
    <row r="5" spans="1:11" ht="12">
      <c r="A5" s="39">
        <v>2504</v>
      </c>
      <c r="B5" s="23">
        <v>1509.4</v>
      </c>
      <c r="C5" s="24">
        <f aca="true" t="shared" si="0" ref="C5:C15">C4</f>
        <v>1297.8459459459461</v>
      </c>
      <c r="D5" s="25">
        <f aca="true" t="shared" si="1" ref="D5:D39">+C5*0.25+C5</f>
        <v>1622.3074324324327</v>
      </c>
      <c r="E5" s="24">
        <f aca="true" t="shared" si="2" ref="E5:E38">+C5*0.151+C5</f>
        <v>1493.820683783784</v>
      </c>
      <c r="F5" s="24">
        <f aca="true" t="shared" si="3" ref="F5:F38">+C5*0.051+C5</f>
        <v>1364.0360891891894</v>
      </c>
      <c r="G5" s="26">
        <f aca="true" t="shared" si="4" ref="G5:G38">+C5*0.05+C5</f>
        <v>1362.7382432432435</v>
      </c>
      <c r="H5" s="26">
        <f aca="true" t="shared" si="5" ref="H5:H38">+C5-(C5*0.05)</f>
        <v>1232.9536486486488</v>
      </c>
      <c r="I5" s="24">
        <f aca="true" t="shared" si="6" ref="I5:I38">+C5-(C5*0.051)</f>
        <v>1231.6558027027029</v>
      </c>
      <c r="J5" s="24">
        <f aca="true" t="shared" si="7" ref="J5:J38">+C5-(C5*0.151)</f>
        <v>1101.8712081081082</v>
      </c>
      <c r="K5" s="27">
        <f aca="true" t="shared" si="8" ref="K5:K38">+C5-(C5*0.25)</f>
        <v>973.3844594594595</v>
      </c>
    </row>
    <row r="6" spans="1:11" ht="12">
      <c r="A6" s="39">
        <v>2505</v>
      </c>
      <c r="B6" s="23">
        <v>1203.5</v>
      </c>
      <c r="C6" s="24">
        <f t="shared" si="0"/>
        <v>1297.8459459459461</v>
      </c>
      <c r="D6" s="25">
        <f t="shared" si="1"/>
        <v>1622.3074324324327</v>
      </c>
      <c r="E6" s="24">
        <f t="shared" si="2"/>
        <v>1493.820683783784</v>
      </c>
      <c r="F6" s="24">
        <f t="shared" si="3"/>
        <v>1364.0360891891894</v>
      </c>
      <c r="G6" s="26">
        <f t="shared" si="4"/>
        <v>1362.7382432432435</v>
      </c>
      <c r="H6" s="26">
        <f t="shared" si="5"/>
        <v>1232.9536486486488</v>
      </c>
      <c r="I6" s="24">
        <f t="shared" si="6"/>
        <v>1231.6558027027029</v>
      </c>
      <c r="J6" s="24">
        <f t="shared" si="7"/>
        <v>1101.8712081081082</v>
      </c>
      <c r="K6" s="27">
        <f t="shared" si="8"/>
        <v>973.3844594594595</v>
      </c>
    </row>
    <row r="7" spans="1:11" ht="12">
      <c r="A7" s="39">
        <v>2506</v>
      </c>
      <c r="B7" s="23">
        <v>1537.6</v>
      </c>
      <c r="C7" s="24">
        <f t="shared" si="0"/>
        <v>1297.8459459459461</v>
      </c>
      <c r="D7" s="25">
        <f t="shared" si="1"/>
        <v>1622.3074324324327</v>
      </c>
      <c r="E7" s="24">
        <f t="shared" si="2"/>
        <v>1493.820683783784</v>
      </c>
      <c r="F7" s="24">
        <f t="shared" si="3"/>
        <v>1364.0360891891894</v>
      </c>
      <c r="G7" s="26">
        <f t="shared" si="4"/>
        <v>1362.7382432432435</v>
      </c>
      <c r="H7" s="26">
        <f t="shared" si="5"/>
        <v>1232.9536486486488</v>
      </c>
      <c r="I7" s="24">
        <f t="shared" si="6"/>
        <v>1231.6558027027029</v>
      </c>
      <c r="J7" s="24">
        <f t="shared" si="7"/>
        <v>1101.8712081081082</v>
      </c>
      <c r="K7" s="27">
        <f t="shared" si="8"/>
        <v>973.3844594594595</v>
      </c>
    </row>
    <row r="8" spans="1:11" ht="12">
      <c r="A8" s="39">
        <v>2507</v>
      </c>
      <c r="B8" s="23">
        <v>1418.6</v>
      </c>
      <c r="C8" s="24">
        <f t="shared" si="0"/>
        <v>1297.8459459459461</v>
      </c>
      <c r="D8" s="25">
        <f t="shared" si="1"/>
        <v>1622.3074324324327</v>
      </c>
      <c r="E8" s="24">
        <f t="shared" si="2"/>
        <v>1493.820683783784</v>
      </c>
      <c r="F8" s="24">
        <f t="shared" si="3"/>
        <v>1364.0360891891894</v>
      </c>
      <c r="G8" s="26">
        <f t="shared" si="4"/>
        <v>1362.7382432432435</v>
      </c>
      <c r="H8" s="26">
        <f t="shared" si="5"/>
        <v>1232.9536486486488</v>
      </c>
      <c r="I8" s="24">
        <f t="shared" si="6"/>
        <v>1231.6558027027029</v>
      </c>
      <c r="J8" s="24">
        <f t="shared" si="7"/>
        <v>1101.8712081081082</v>
      </c>
      <c r="K8" s="27">
        <f t="shared" si="8"/>
        <v>973.3844594594595</v>
      </c>
    </row>
    <row r="9" spans="1:11" ht="12">
      <c r="A9" s="39">
        <v>2508</v>
      </c>
      <c r="B9" s="34">
        <v>1516.4</v>
      </c>
      <c r="C9" s="33">
        <f t="shared" si="0"/>
        <v>1297.8459459459461</v>
      </c>
      <c r="D9" s="25">
        <f t="shared" si="1"/>
        <v>1622.3074324324327</v>
      </c>
      <c r="E9" s="33">
        <f t="shared" si="2"/>
        <v>1493.820683783784</v>
      </c>
      <c r="F9" s="33">
        <f t="shared" si="3"/>
        <v>1364.0360891891894</v>
      </c>
      <c r="G9" s="26">
        <f t="shared" si="4"/>
        <v>1362.7382432432435</v>
      </c>
      <c r="H9" s="26">
        <f t="shared" si="5"/>
        <v>1232.9536486486488</v>
      </c>
      <c r="I9" s="33">
        <f t="shared" si="6"/>
        <v>1231.6558027027029</v>
      </c>
      <c r="J9" s="33">
        <f t="shared" si="7"/>
        <v>1101.8712081081082</v>
      </c>
      <c r="K9" s="27">
        <f t="shared" si="8"/>
        <v>973.3844594594595</v>
      </c>
    </row>
    <row r="10" spans="1:11" ht="12">
      <c r="A10" s="39">
        <v>2509</v>
      </c>
      <c r="B10" s="34">
        <v>1249.5</v>
      </c>
      <c r="C10" s="33">
        <f t="shared" si="0"/>
        <v>1297.8459459459461</v>
      </c>
      <c r="D10" s="25">
        <f t="shared" si="1"/>
        <v>1622.3074324324327</v>
      </c>
      <c r="E10" s="33">
        <f t="shared" si="2"/>
        <v>1493.820683783784</v>
      </c>
      <c r="F10" s="33">
        <f t="shared" si="3"/>
        <v>1364.0360891891894</v>
      </c>
      <c r="G10" s="26">
        <f t="shared" si="4"/>
        <v>1362.7382432432435</v>
      </c>
      <c r="H10" s="26">
        <f t="shared" si="5"/>
        <v>1232.9536486486488</v>
      </c>
      <c r="I10" s="33">
        <f t="shared" si="6"/>
        <v>1231.6558027027029</v>
      </c>
      <c r="J10" s="33">
        <f t="shared" si="7"/>
        <v>1101.8712081081082</v>
      </c>
      <c r="K10" s="27">
        <f t="shared" si="8"/>
        <v>973.3844594594595</v>
      </c>
    </row>
    <row r="11" spans="1:11" ht="12">
      <c r="A11" s="39">
        <v>2510</v>
      </c>
      <c r="B11" s="23">
        <v>1547</v>
      </c>
      <c r="C11" s="24">
        <f t="shared" si="0"/>
        <v>1297.8459459459461</v>
      </c>
      <c r="D11" s="25">
        <f t="shared" si="1"/>
        <v>1622.3074324324327</v>
      </c>
      <c r="E11" s="24">
        <f t="shared" si="2"/>
        <v>1493.820683783784</v>
      </c>
      <c r="F11" s="24">
        <f t="shared" si="3"/>
        <v>1364.0360891891894</v>
      </c>
      <c r="G11" s="26">
        <f t="shared" si="4"/>
        <v>1362.7382432432435</v>
      </c>
      <c r="H11" s="26">
        <f t="shared" si="5"/>
        <v>1232.9536486486488</v>
      </c>
      <c r="I11" s="24">
        <f t="shared" si="6"/>
        <v>1231.6558027027029</v>
      </c>
      <c r="J11" s="24">
        <f t="shared" si="7"/>
        <v>1101.8712081081082</v>
      </c>
      <c r="K11" s="27">
        <f t="shared" si="8"/>
        <v>973.3844594594595</v>
      </c>
    </row>
    <row r="12" spans="1:11" ht="12">
      <c r="A12" s="39">
        <v>2511</v>
      </c>
      <c r="B12" s="23">
        <v>1361.3</v>
      </c>
      <c r="C12" s="24">
        <f t="shared" si="0"/>
        <v>1297.8459459459461</v>
      </c>
      <c r="D12" s="25">
        <f t="shared" si="1"/>
        <v>1622.3074324324327</v>
      </c>
      <c r="E12" s="24">
        <f t="shared" si="2"/>
        <v>1493.820683783784</v>
      </c>
      <c r="F12" s="24">
        <f t="shared" si="3"/>
        <v>1364.0360891891894</v>
      </c>
      <c r="G12" s="26">
        <f t="shared" si="4"/>
        <v>1362.7382432432435</v>
      </c>
      <c r="H12" s="26">
        <f t="shared" si="5"/>
        <v>1232.9536486486488</v>
      </c>
      <c r="I12" s="24">
        <f t="shared" si="6"/>
        <v>1231.6558027027029</v>
      </c>
      <c r="J12" s="24">
        <f t="shared" si="7"/>
        <v>1101.8712081081082</v>
      </c>
      <c r="K12" s="27">
        <f t="shared" si="8"/>
        <v>973.3844594594595</v>
      </c>
    </row>
    <row r="13" spans="1:11" ht="12">
      <c r="A13" s="39">
        <v>2512</v>
      </c>
      <c r="B13" s="23">
        <v>1348.9</v>
      </c>
      <c r="C13" s="24">
        <f t="shared" si="0"/>
        <v>1297.8459459459461</v>
      </c>
      <c r="D13" s="25">
        <f t="shared" si="1"/>
        <v>1622.3074324324327</v>
      </c>
      <c r="E13" s="24">
        <f t="shared" si="2"/>
        <v>1493.820683783784</v>
      </c>
      <c r="F13" s="24">
        <f t="shared" si="3"/>
        <v>1364.0360891891894</v>
      </c>
      <c r="G13" s="26">
        <f t="shared" si="4"/>
        <v>1362.7382432432435</v>
      </c>
      <c r="H13" s="26">
        <f t="shared" si="5"/>
        <v>1232.9536486486488</v>
      </c>
      <c r="I13" s="24">
        <f t="shared" si="6"/>
        <v>1231.6558027027029</v>
      </c>
      <c r="J13" s="24">
        <f t="shared" si="7"/>
        <v>1101.8712081081082</v>
      </c>
      <c r="K13" s="27">
        <f t="shared" si="8"/>
        <v>973.3844594594595</v>
      </c>
    </row>
    <row r="14" spans="1:11" ht="12">
      <c r="A14" s="39">
        <v>2513</v>
      </c>
      <c r="B14" s="23">
        <v>1985.1</v>
      </c>
      <c r="C14" s="24">
        <f t="shared" si="0"/>
        <v>1297.8459459459461</v>
      </c>
      <c r="D14" s="25">
        <f t="shared" si="1"/>
        <v>1622.3074324324327</v>
      </c>
      <c r="E14" s="24">
        <f t="shared" si="2"/>
        <v>1493.820683783784</v>
      </c>
      <c r="F14" s="24">
        <f t="shared" si="3"/>
        <v>1364.0360891891894</v>
      </c>
      <c r="G14" s="26">
        <f t="shared" si="4"/>
        <v>1362.7382432432435</v>
      </c>
      <c r="H14" s="26">
        <f t="shared" si="5"/>
        <v>1232.9536486486488</v>
      </c>
      <c r="I14" s="24">
        <f t="shared" si="6"/>
        <v>1231.6558027027029</v>
      </c>
      <c r="J14" s="24">
        <f t="shared" si="7"/>
        <v>1101.8712081081082</v>
      </c>
      <c r="K14" s="27">
        <f t="shared" si="8"/>
        <v>973.3844594594595</v>
      </c>
    </row>
    <row r="15" spans="1:11" ht="12">
      <c r="A15" s="39">
        <v>2514</v>
      </c>
      <c r="B15" s="23">
        <v>1671.8</v>
      </c>
      <c r="C15" s="24">
        <f t="shared" si="0"/>
        <v>1297.8459459459461</v>
      </c>
      <c r="D15" s="25">
        <f t="shared" si="1"/>
        <v>1622.3074324324327</v>
      </c>
      <c r="E15" s="24">
        <f t="shared" si="2"/>
        <v>1493.820683783784</v>
      </c>
      <c r="F15" s="24">
        <f t="shared" si="3"/>
        <v>1364.0360891891894</v>
      </c>
      <c r="G15" s="26">
        <f t="shared" si="4"/>
        <v>1362.7382432432435</v>
      </c>
      <c r="H15" s="26">
        <f t="shared" si="5"/>
        <v>1232.9536486486488</v>
      </c>
      <c r="I15" s="24">
        <f t="shared" si="6"/>
        <v>1231.6558027027029</v>
      </c>
      <c r="J15" s="24">
        <f t="shared" si="7"/>
        <v>1101.8712081081082</v>
      </c>
      <c r="K15" s="27">
        <f t="shared" si="8"/>
        <v>973.3844594594595</v>
      </c>
    </row>
    <row r="16" spans="1:11" ht="12">
      <c r="A16" s="39">
        <v>2515</v>
      </c>
      <c r="B16" s="34">
        <v>1618.4</v>
      </c>
      <c r="C16" s="33">
        <f aca="true" t="shared" si="9" ref="C16:C38">C15</f>
        <v>1297.8459459459461</v>
      </c>
      <c r="D16" s="25">
        <f t="shared" si="1"/>
        <v>1622.3074324324327</v>
      </c>
      <c r="E16" s="33">
        <f t="shared" si="2"/>
        <v>1493.820683783784</v>
      </c>
      <c r="F16" s="33">
        <f t="shared" si="3"/>
        <v>1364.0360891891894</v>
      </c>
      <c r="G16" s="26">
        <f t="shared" si="4"/>
        <v>1362.7382432432435</v>
      </c>
      <c r="H16" s="26">
        <f t="shared" si="5"/>
        <v>1232.9536486486488</v>
      </c>
      <c r="I16" s="33">
        <f t="shared" si="6"/>
        <v>1231.6558027027029</v>
      </c>
      <c r="J16" s="33">
        <f t="shared" si="7"/>
        <v>1101.8712081081082</v>
      </c>
      <c r="K16" s="27">
        <f t="shared" si="8"/>
        <v>973.3844594594595</v>
      </c>
    </row>
    <row r="17" spans="1:11" ht="12">
      <c r="A17" s="39">
        <v>2516</v>
      </c>
      <c r="B17" s="34">
        <v>1091.1</v>
      </c>
      <c r="C17" s="33">
        <f t="shared" si="9"/>
        <v>1297.8459459459461</v>
      </c>
      <c r="D17" s="25">
        <f t="shared" si="1"/>
        <v>1622.3074324324327</v>
      </c>
      <c r="E17" s="33">
        <f t="shared" si="2"/>
        <v>1493.820683783784</v>
      </c>
      <c r="F17" s="33">
        <f t="shared" si="3"/>
        <v>1364.0360891891894</v>
      </c>
      <c r="G17" s="26">
        <f t="shared" si="4"/>
        <v>1362.7382432432435</v>
      </c>
      <c r="H17" s="26">
        <f t="shared" si="5"/>
        <v>1232.9536486486488</v>
      </c>
      <c r="I17" s="33">
        <f t="shared" si="6"/>
        <v>1231.6558027027029</v>
      </c>
      <c r="J17" s="33">
        <f t="shared" si="7"/>
        <v>1101.8712081081082</v>
      </c>
      <c r="K17" s="27">
        <f t="shared" si="8"/>
        <v>973.3844594594595</v>
      </c>
    </row>
    <row r="18" spans="1:11" ht="12">
      <c r="A18" s="39">
        <v>2517</v>
      </c>
      <c r="B18" s="34">
        <v>1513.5</v>
      </c>
      <c r="C18" s="33">
        <f t="shared" si="9"/>
        <v>1297.8459459459461</v>
      </c>
      <c r="D18" s="25">
        <f t="shared" si="1"/>
        <v>1622.3074324324327</v>
      </c>
      <c r="E18" s="33">
        <f t="shared" si="2"/>
        <v>1493.820683783784</v>
      </c>
      <c r="F18" s="33">
        <f t="shared" si="3"/>
        <v>1364.0360891891894</v>
      </c>
      <c r="G18" s="26">
        <f t="shared" si="4"/>
        <v>1362.7382432432435</v>
      </c>
      <c r="H18" s="26">
        <f t="shared" si="5"/>
        <v>1232.9536486486488</v>
      </c>
      <c r="I18" s="33">
        <f t="shared" si="6"/>
        <v>1231.6558027027029</v>
      </c>
      <c r="J18" s="33">
        <f t="shared" si="7"/>
        <v>1101.8712081081082</v>
      </c>
      <c r="K18" s="27">
        <f t="shared" si="8"/>
        <v>973.3844594594595</v>
      </c>
    </row>
    <row r="19" spans="1:11" ht="12">
      <c r="A19" s="39">
        <v>2518</v>
      </c>
      <c r="B19" s="34">
        <v>1794.9</v>
      </c>
      <c r="C19" s="33">
        <f t="shared" si="9"/>
        <v>1297.8459459459461</v>
      </c>
      <c r="D19" s="25">
        <f t="shared" si="1"/>
        <v>1622.3074324324327</v>
      </c>
      <c r="E19" s="33">
        <f t="shared" si="2"/>
        <v>1493.820683783784</v>
      </c>
      <c r="F19" s="33">
        <f t="shared" si="3"/>
        <v>1364.0360891891894</v>
      </c>
      <c r="G19" s="26">
        <f t="shared" si="4"/>
        <v>1362.7382432432435</v>
      </c>
      <c r="H19" s="26">
        <f t="shared" si="5"/>
        <v>1232.9536486486488</v>
      </c>
      <c r="I19" s="33">
        <f t="shared" si="6"/>
        <v>1231.6558027027029</v>
      </c>
      <c r="J19" s="33">
        <f t="shared" si="7"/>
        <v>1101.8712081081082</v>
      </c>
      <c r="K19" s="27">
        <f t="shared" si="8"/>
        <v>973.3844594594595</v>
      </c>
    </row>
    <row r="20" spans="1:11" ht="12">
      <c r="A20" s="39">
        <v>2519</v>
      </c>
      <c r="B20" s="34">
        <v>1034.5</v>
      </c>
      <c r="C20" s="33">
        <f t="shared" si="9"/>
        <v>1297.8459459459461</v>
      </c>
      <c r="D20" s="25">
        <f t="shared" si="1"/>
        <v>1622.3074324324327</v>
      </c>
      <c r="E20" s="33">
        <f t="shared" si="2"/>
        <v>1493.820683783784</v>
      </c>
      <c r="F20" s="33">
        <f t="shared" si="3"/>
        <v>1364.0360891891894</v>
      </c>
      <c r="G20" s="26">
        <f t="shared" si="4"/>
        <v>1362.7382432432435</v>
      </c>
      <c r="H20" s="26">
        <f t="shared" si="5"/>
        <v>1232.9536486486488</v>
      </c>
      <c r="I20" s="33">
        <f t="shared" si="6"/>
        <v>1231.6558027027029</v>
      </c>
      <c r="J20" s="33">
        <f t="shared" si="7"/>
        <v>1101.8712081081082</v>
      </c>
      <c r="K20" s="27">
        <f t="shared" si="8"/>
        <v>973.3844594594595</v>
      </c>
    </row>
    <row r="21" spans="1:11" ht="12">
      <c r="A21" s="39">
        <v>2520</v>
      </c>
      <c r="B21" s="34">
        <v>1459.1</v>
      </c>
      <c r="C21" s="33">
        <f t="shared" si="9"/>
        <v>1297.8459459459461</v>
      </c>
      <c r="D21" s="25">
        <f t="shared" si="1"/>
        <v>1622.3074324324327</v>
      </c>
      <c r="E21" s="33">
        <f t="shared" si="2"/>
        <v>1493.820683783784</v>
      </c>
      <c r="F21" s="33">
        <f t="shared" si="3"/>
        <v>1364.0360891891894</v>
      </c>
      <c r="G21" s="26">
        <f t="shared" si="4"/>
        <v>1362.7382432432435</v>
      </c>
      <c r="H21" s="26">
        <f t="shared" si="5"/>
        <v>1232.9536486486488</v>
      </c>
      <c r="I21" s="33">
        <f t="shared" si="6"/>
        <v>1231.6558027027029</v>
      </c>
      <c r="J21" s="33">
        <f t="shared" si="7"/>
        <v>1101.8712081081082</v>
      </c>
      <c r="K21" s="27">
        <f t="shared" si="8"/>
        <v>973.3844594594595</v>
      </c>
    </row>
    <row r="22" spans="1:11" ht="12">
      <c r="A22" s="39">
        <v>2521</v>
      </c>
      <c r="B22" s="34">
        <v>1268.3</v>
      </c>
      <c r="C22" s="33">
        <f t="shared" si="9"/>
        <v>1297.8459459459461</v>
      </c>
      <c r="D22" s="25">
        <f t="shared" si="1"/>
        <v>1622.3074324324327</v>
      </c>
      <c r="E22" s="33">
        <f t="shared" si="2"/>
        <v>1493.820683783784</v>
      </c>
      <c r="F22" s="33">
        <f t="shared" si="3"/>
        <v>1364.0360891891894</v>
      </c>
      <c r="G22" s="26">
        <f t="shared" si="4"/>
        <v>1362.7382432432435</v>
      </c>
      <c r="H22" s="26">
        <f t="shared" si="5"/>
        <v>1232.9536486486488</v>
      </c>
      <c r="I22" s="33">
        <f t="shared" si="6"/>
        <v>1231.6558027027029</v>
      </c>
      <c r="J22" s="33">
        <f t="shared" si="7"/>
        <v>1101.8712081081082</v>
      </c>
      <c r="K22" s="27">
        <f t="shared" si="8"/>
        <v>973.3844594594595</v>
      </c>
    </row>
    <row r="23" spans="1:11" ht="12">
      <c r="A23" s="39">
        <v>2522</v>
      </c>
      <c r="B23" s="34">
        <v>1039.2</v>
      </c>
      <c r="C23" s="33">
        <f t="shared" si="9"/>
        <v>1297.8459459459461</v>
      </c>
      <c r="D23" s="25">
        <f t="shared" si="1"/>
        <v>1622.3074324324327</v>
      </c>
      <c r="E23" s="33">
        <f t="shared" si="2"/>
        <v>1493.820683783784</v>
      </c>
      <c r="F23" s="33">
        <f t="shared" si="3"/>
        <v>1364.0360891891894</v>
      </c>
      <c r="G23" s="26">
        <f t="shared" si="4"/>
        <v>1362.7382432432435</v>
      </c>
      <c r="H23" s="26">
        <f t="shared" si="5"/>
        <v>1232.9536486486488</v>
      </c>
      <c r="I23" s="33">
        <f t="shared" si="6"/>
        <v>1231.6558027027029</v>
      </c>
      <c r="J23" s="33">
        <f t="shared" si="7"/>
        <v>1101.8712081081082</v>
      </c>
      <c r="K23" s="27">
        <f t="shared" si="8"/>
        <v>973.3844594594595</v>
      </c>
    </row>
    <row r="24" spans="1:11" ht="12">
      <c r="A24" s="39">
        <v>2523</v>
      </c>
      <c r="B24" s="34">
        <v>1337.9</v>
      </c>
      <c r="C24" s="33">
        <f t="shared" si="9"/>
        <v>1297.8459459459461</v>
      </c>
      <c r="D24" s="25">
        <f t="shared" si="1"/>
        <v>1622.3074324324327</v>
      </c>
      <c r="E24" s="33">
        <f t="shared" si="2"/>
        <v>1493.820683783784</v>
      </c>
      <c r="F24" s="33">
        <f t="shared" si="3"/>
        <v>1364.0360891891894</v>
      </c>
      <c r="G24" s="26">
        <f t="shared" si="4"/>
        <v>1362.7382432432435</v>
      </c>
      <c r="H24" s="26">
        <f t="shared" si="5"/>
        <v>1232.9536486486488</v>
      </c>
      <c r="I24" s="33">
        <f t="shared" si="6"/>
        <v>1231.6558027027029</v>
      </c>
      <c r="J24" s="33">
        <f t="shared" si="7"/>
        <v>1101.8712081081082</v>
      </c>
      <c r="K24" s="27">
        <f t="shared" si="8"/>
        <v>973.3844594594595</v>
      </c>
    </row>
    <row r="25" spans="1:11" ht="12">
      <c r="A25" s="39">
        <v>2524</v>
      </c>
      <c r="B25" s="34">
        <v>919.1</v>
      </c>
      <c r="C25" s="33">
        <f t="shared" si="9"/>
        <v>1297.8459459459461</v>
      </c>
      <c r="D25" s="25">
        <f t="shared" si="1"/>
        <v>1622.3074324324327</v>
      </c>
      <c r="E25" s="33">
        <f t="shared" si="2"/>
        <v>1493.820683783784</v>
      </c>
      <c r="F25" s="33">
        <f t="shared" si="3"/>
        <v>1364.0360891891894</v>
      </c>
      <c r="G25" s="26">
        <f t="shared" si="4"/>
        <v>1362.7382432432435</v>
      </c>
      <c r="H25" s="26">
        <f t="shared" si="5"/>
        <v>1232.9536486486488</v>
      </c>
      <c r="I25" s="33">
        <f t="shared" si="6"/>
        <v>1231.6558027027029</v>
      </c>
      <c r="J25" s="33">
        <f t="shared" si="7"/>
        <v>1101.8712081081082</v>
      </c>
      <c r="K25" s="27">
        <f t="shared" si="8"/>
        <v>973.3844594594595</v>
      </c>
    </row>
    <row r="26" spans="1:11" ht="12">
      <c r="A26" s="39">
        <v>2525</v>
      </c>
      <c r="B26" s="34">
        <v>664</v>
      </c>
      <c r="C26" s="33">
        <f t="shared" si="9"/>
        <v>1297.8459459459461</v>
      </c>
      <c r="D26" s="25">
        <f t="shared" si="1"/>
        <v>1622.3074324324327</v>
      </c>
      <c r="E26" s="33">
        <f t="shared" si="2"/>
        <v>1493.820683783784</v>
      </c>
      <c r="F26" s="33">
        <f t="shared" si="3"/>
        <v>1364.0360891891894</v>
      </c>
      <c r="G26" s="26">
        <f t="shared" si="4"/>
        <v>1362.7382432432435</v>
      </c>
      <c r="H26" s="26">
        <f t="shared" si="5"/>
        <v>1232.9536486486488</v>
      </c>
      <c r="I26" s="33">
        <f t="shared" si="6"/>
        <v>1231.6558027027029</v>
      </c>
      <c r="J26" s="33">
        <f t="shared" si="7"/>
        <v>1101.8712081081082</v>
      </c>
      <c r="K26" s="27">
        <f t="shared" si="8"/>
        <v>973.3844594594595</v>
      </c>
    </row>
    <row r="27" spans="1:11" ht="12">
      <c r="A27" s="39">
        <v>2526</v>
      </c>
      <c r="B27" s="34">
        <v>885.6</v>
      </c>
      <c r="C27" s="33">
        <f t="shared" si="9"/>
        <v>1297.8459459459461</v>
      </c>
      <c r="D27" s="25">
        <f t="shared" si="1"/>
        <v>1622.3074324324327</v>
      </c>
      <c r="E27" s="33">
        <f t="shared" si="2"/>
        <v>1493.820683783784</v>
      </c>
      <c r="F27" s="33">
        <f t="shared" si="3"/>
        <v>1364.0360891891894</v>
      </c>
      <c r="G27" s="26">
        <f t="shared" si="4"/>
        <v>1362.7382432432435</v>
      </c>
      <c r="H27" s="26">
        <f t="shared" si="5"/>
        <v>1232.9536486486488</v>
      </c>
      <c r="I27" s="33">
        <f t="shared" si="6"/>
        <v>1231.6558027027029</v>
      </c>
      <c r="J27" s="33">
        <f t="shared" si="7"/>
        <v>1101.8712081081082</v>
      </c>
      <c r="K27" s="27">
        <f t="shared" si="8"/>
        <v>973.3844594594595</v>
      </c>
    </row>
    <row r="28" spans="1:11" ht="12">
      <c r="A28" s="39">
        <v>2527</v>
      </c>
      <c r="B28" s="34">
        <v>572.5</v>
      </c>
      <c r="C28" s="33">
        <f t="shared" si="9"/>
        <v>1297.8459459459461</v>
      </c>
      <c r="D28" s="25">
        <f t="shared" si="1"/>
        <v>1622.3074324324327</v>
      </c>
      <c r="E28" s="33">
        <f t="shared" si="2"/>
        <v>1493.820683783784</v>
      </c>
      <c r="F28" s="33">
        <f t="shared" si="3"/>
        <v>1364.0360891891894</v>
      </c>
      <c r="G28" s="26">
        <f t="shared" si="4"/>
        <v>1362.7382432432435</v>
      </c>
      <c r="H28" s="26">
        <f t="shared" si="5"/>
        <v>1232.9536486486488</v>
      </c>
      <c r="I28" s="33">
        <f t="shared" si="6"/>
        <v>1231.6558027027029</v>
      </c>
      <c r="J28" s="33">
        <f t="shared" si="7"/>
        <v>1101.8712081081082</v>
      </c>
      <c r="K28" s="27">
        <f t="shared" si="8"/>
        <v>973.3844594594595</v>
      </c>
    </row>
    <row r="29" spans="1:11" ht="12">
      <c r="A29" s="39">
        <v>2528</v>
      </c>
      <c r="B29" s="34">
        <v>924.9</v>
      </c>
      <c r="C29" s="33">
        <f t="shared" si="9"/>
        <v>1297.8459459459461</v>
      </c>
      <c r="D29" s="25">
        <f t="shared" si="1"/>
        <v>1622.3074324324327</v>
      </c>
      <c r="E29" s="33">
        <f t="shared" si="2"/>
        <v>1493.820683783784</v>
      </c>
      <c r="F29" s="33">
        <f t="shared" si="3"/>
        <v>1364.0360891891894</v>
      </c>
      <c r="G29" s="26">
        <f t="shared" si="4"/>
        <v>1362.7382432432435</v>
      </c>
      <c r="H29" s="26">
        <f t="shared" si="5"/>
        <v>1232.9536486486488</v>
      </c>
      <c r="I29" s="33">
        <f t="shared" si="6"/>
        <v>1231.6558027027029</v>
      </c>
      <c r="J29" s="33">
        <f t="shared" si="7"/>
        <v>1101.8712081081082</v>
      </c>
      <c r="K29" s="27">
        <f t="shared" si="8"/>
        <v>973.3844594594595</v>
      </c>
    </row>
    <row r="30" spans="1:11" ht="12">
      <c r="A30" s="39">
        <v>2529</v>
      </c>
      <c r="B30" s="34">
        <v>1724.5</v>
      </c>
      <c r="C30" s="33">
        <f t="shared" si="9"/>
        <v>1297.8459459459461</v>
      </c>
      <c r="D30" s="25">
        <f t="shared" si="1"/>
        <v>1622.3074324324327</v>
      </c>
      <c r="E30" s="33">
        <f t="shared" si="2"/>
        <v>1493.820683783784</v>
      </c>
      <c r="F30" s="33">
        <f t="shared" si="3"/>
        <v>1364.0360891891894</v>
      </c>
      <c r="G30" s="26">
        <f t="shared" si="4"/>
        <v>1362.7382432432435</v>
      </c>
      <c r="H30" s="26">
        <f t="shared" si="5"/>
        <v>1232.9536486486488</v>
      </c>
      <c r="I30" s="33">
        <f t="shared" si="6"/>
        <v>1231.6558027027029</v>
      </c>
      <c r="J30" s="33">
        <f t="shared" si="7"/>
        <v>1101.8712081081082</v>
      </c>
      <c r="K30" s="27">
        <f t="shared" si="8"/>
        <v>973.3844594594595</v>
      </c>
    </row>
    <row r="31" spans="1:11" ht="12">
      <c r="A31" s="39">
        <v>2530</v>
      </c>
      <c r="B31" s="34">
        <v>1239</v>
      </c>
      <c r="C31" s="33">
        <f t="shared" si="9"/>
        <v>1297.8459459459461</v>
      </c>
      <c r="D31" s="25">
        <f t="shared" si="1"/>
        <v>1622.3074324324327</v>
      </c>
      <c r="E31" s="33">
        <f t="shared" si="2"/>
        <v>1493.820683783784</v>
      </c>
      <c r="F31" s="33">
        <f t="shared" si="3"/>
        <v>1364.0360891891894</v>
      </c>
      <c r="G31" s="26">
        <f t="shared" si="4"/>
        <v>1362.7382432432435</v>
      </c>
      <c r="H31" s="26">
        <f t="shared" si="5"/>
        <v>1232.9536486486488</v>
      </c>
      <c r="I31" s="33">
        <f t="shared" si="6"/>
        <v>1231.6558027027029</v>
      </c>
      <c r="J31" s="33">
        <f t="shared" si="7"/>
        <v>1101.8712081081082</v>
      </c>
      <c r="K31" s="27">
        <f t="shared" si="8"/>
        <v>973.3844594594595</v>
      </c>
    </row>
    <row r="32" spans="1:11" ht="12">
      <c r="A32" s="39">
        <v>2531</v>
      </c>
      <c r="B32" s="34">
        <v>1591</v>
      </c>
      <c r="C32" s="33">
        <f t="shared" si="9"/>
        <v>1297.8459459459461</v>
      </c>
      <c r="D32" s="25">
        <f t="shared" si="1"/>
        <v>1622.3074324324327</v>
      </c>
      <c r="E32" s="33">
        <f t="shared" si="2"/>
        <v>1493.820683783784</v>
      </c>
      <c r="F32" s="33">
        <f t="shared" si="3"/>
        <v>1364.0360891891894</v>
      </c>
      <c r="G32" s="26">
        <f t="shared" si="4"/>
        <v>1362.7382432432435</v>
      </c>
      <c r="H32" s="26">
        <f t="shared" si="5"/>
        <v>1232.9536486486488</v>
      </c>
      <c r="I32" s="33">
        <f t="shared" si="6"/>
        <v>1231.6558027027029</v>
      </c>
      <c r="J32" s="33">
        <f t="shared" si="7"/>
        <v>1101.8712081081082</v>
      </c>
      <c r="K32" s="27">
        <f t="shared" si="8"/>
        <v>973.3844594594595</v>
      </c>
    </row>
    <row r="33" spans="1:11" ht="12">
      <c r="A33" s="39">
        <v>2532</v>
      </c>
      <c r="B33" s="34">
        <v>1378.3</v>
      </c>
      <c r="C33" s="33">
        <f t="shared" si="9"/>
        <v>1297.8459459459461</v>
      </c>
      <c r="D33" s="25">
        <f t="shared" si="1"/>
        <v>1622.3074324324327</v>
      </c>
      <c r="E33" s="33">
        <f t="shared" si="2"/>
        <v>1493.820683783784</v>
      </c>
      <c r="F33" s="33">
        <f t="shared" si="3"/>
        <v>1364.0360891891894</v>
      </c>
      <c r="G33" s="26">
        <f t="shared" si="4"/>
        <v>1362.7382432432435</v>
      </c>
      <c r="H33" s="26">
        <f t="shared" si="5"/>
        <v>1232.9536486486488</v>
      </c>
      <c r="I33" s="33">
        <f t="shared" si="6"/>
        <v>1231.6558027027029</v>
      </c>
      <c r="J33" s="33">
        <f t="shared" si="7"/>
        <v>1101.8712081081082</v>
      </c>
      <c r="K33" s="27">
        <f t="shared" si="8"/>
        <v>973.3844594594595</v>
      </c>
    </row>
    <row r="34" spans="1:11" ht="12">
      <c r="A34" s="39">
        <v>2533</v>
      </c>
      <c r="B34" s="23">
        <v>1005.6</v>
      </c>
      <c r="C34" s="24">
        <f t="shared" si="9"/>
        <v>1297.8459459459461</v>
      </c>
      <c r="D34" s="25">
        <f t="shared" si="1"/>
        <v>1622.3074324324327</v>
      </c>
      <c r="E34" s="24">
        <f t="shared" si="2"/>
        <v>1493.820683783784</v>
      </c>
      <c r="F34" s="24">
        <f t="shared" si="3"/>
        <v>1364.0360891891894</v>
      </c>
      <c r="G34" s="26">
        <f t="shared" si="4"/>
        <v>1362.7382432432435</v>
      </c>
      <c r="H34" s="26">
        <f t="shared" si="5"/>
        <v>1232.9536486486488</v>
      </c>
      <c r="I34" s="24">
        <f t="shared" si="6"/>
        <v>1231.6558027027029</v>
      </c>
      <c r="J34" s="24">
        <f t="shared" si="7"/>
        <v>1101.8712081081082</v>
      </c>
      <c r="K34" s="27">
        <f t="shared" si="8"/>
        <v>973.3844594594595</v>
      </c>
    </row>
    <row r="35" spans="1:11" ht="12">
      <c r="A35" s="39">
        <v>2559</v>
      </c>
      <c r="B35" s="23">
        <v>1353.9</v>
      </c>
      <c r="C35" s="24">
        <f t="shared" si="9"/>
        <v>1297.8459459459461</v>
      </c>
      <c r="D35" s="25">
        <f t="shared" si="1"/>
        <v>1622.3074324324327</v>
      </c>
      <c r="E35" s="24">
        <f t="shared" si="2"/>
        <v>1493.820683783784</v>
      </c>
      <c r="F35" s="24">
        <f t="shared" si="3"/>
        <v>1364.0360891891894</v>
      </c>
      <c r="G35" s="26">
        <f t="shared" si="4"/>
        <v>1362.7382432432435</v>
      </c>
      <c r="H35" s="26">
        <f t="shared" si="5"/>
        <v>1232.9536486486488</v>
      </c>
      <c r="I35" s="24">
        <f t="shared" si="6"/>
        <v>1231.6558027027029</v>
      </c>
      <c r="J35" s="24">
        <f t="shared" si="7"/>
        <v>1101.8712081081082</v>
      </c>
      <c r="K35" s="27">
        <f t="shared" si="8"/>
        <v>973.3844594594595</v>
      </c>
    </row>
    <row r="36" spans="1:11" ht="12">
      <c r="A36" s="39">
        <v>2560</v>
      </c>
      <c r="B36" s="23">
        <v>1169.3</v>
      </c>
      <c r="C36" s="24">
        <f t="shared" si="9"/>
        <v>1297.8459459459461</v>
      </c>
      <c r="D36" s="25">
        <f t="shared" si="1"/>
        <v>1622.3074324324327</v>
      </c>
      <c r="E36" s="24">
        <f t="shared" si="2"/>
        <v>1493.820683783784</v>
      </c>
      <c r="F36" s="24">
        <f t="shared" si="3"/>
        <v>1364.0360891891894</v>
      </c>
      <c r="G36" s="26">
        <f t="shared" si="4"/>
        <v>1362.7382432432435</v>
      </c>
      <c r="H36" s="26">
        <f t="shared" si="5"/>
        <v>1232.9536486486488</v>
      </c>
      <c r="I36" s="24">
        <f t="shared" si="6"/>
        <v>1231.6558027027029</v>
      </c>
      <c r="J36" s="24">
        <f t="shared" si="7"/>
        <v>1101.8712081081082</v>
      </c>
      <c r="K36" s="27">
        <f t="shared" si="8"/>
        <v>973.3844594594595</v>
      </c>
    </row>
    <row r="37" spans="1:11" ht="12">
      <c r="A37" s="39">
        <v>2561</v>
      </c>
      <c r="B37" s="23">
        <v>1633.3</v>
      </c>
      <c r="C37" s="24">
        <f t="shared" si="9"/>
        <v>1297.8459459459461</v>
      </c>
      <c r="D37" s="25">
        <f t="shared" si="1"/>
        <v>1622.3074324324327</v>
      </c>
      <c r="E37" s="24">
        <f t="shared" si="2"/>
        <v>1493.820683783784</v>
      </c>
      <c r="F37" s="24">
        <f t="shared" si="3"/>
        <v>1364.0360891891894</v>
      </c>
      <c r="G37" s="26">
        <f t="shared" si="4"/>
        <v>1362.7382432432435</v>
      </c>
      <c r="H37" s="26">
        <f t="shared" si="5"/>
        <v>1232.9536486486488</v>
      </c>
      <c r="I37" s="24">
        <f t="shared" si="6"/>
        <v>1231.6558027027029</v>
      </c>
      <c r="J37" s="24">
        <f t="shared" si="7"/>
        <v>1101.8712081081082</v>
      </c>
      <c r="K37" s="27">
        <f t="shared" si="8"/>
        <v>973.3844594594595</v>
      </c>
    </row>
    <row r="38" spans="1:11" ht="12">
      <c r="A38" s="39">
        <v>2562</v>
      </c>
      <c r="B38" s="23">
        <v>787.8</v>
      </c>
      <c r="C38" s="24">
        <f t="shared" si="9"/>
        <v>1297.8459459459461</v>
      </c>
      <c r="D38" s="25">
        <f t="shared" si="1"/>
        <v>1622.3074324324327</v>
      </c>
      <c r="E38" s="24">
        <f t="shared" si="2"/>
        <v>1493.820683783784</v>
      </c>
      <c r="F38" s="24">
        <f t="shared" si="3"/>
        <v>1364.0360891891894</v>
      </c>
      <c r="G38" s="26">
        <f t="shared" si="4"/>
        <v>1362.7382432432435</v>
      </c>
      <c r="H38" s="26">
        <f t="shared" si="5"/>
        <v>1232.9536486486488</v>
      </c>
      <c r="I38" s="24">
        <f t="shared" si="6"/>
        <v>1231.6558027027029</v>
      </c>
      <c r="J38" s="24">
        <f t="shared" si="7"/>
        <v>1101.8712081081082</v>
      </c>
      <c r="K38" s="27">
        <f t="shared" si="8"/>
        <v>973.3844594594595</v>
      </c>
    </row>
    <row r="39" spans="1:16" ht="12">
      <c r="A39" s="44">
        <v>2563</v>
      </c>
      <c r="B39" s="45">
        <v>1094.8</v>
      </c>
      <c r="C39" s="24">
        <f>C38</f>
        <v>1297.8459459459461</v>
      </c>
      <c r="D39" s="25">
        <f t="shared" si="1"/>
        <v>1622.3074324324327</v>
      </c>
      <c r="E39" s="24">
        <f>+C39*0.151+C39</f>
        <v>1493.820683783784</v>
      </c>
      <c r="F39" s="24">
        <f>+C39*0.051+C39</f>
        <v>1364.0360891891894</v>
      </c>
      <c r="G39" s="26">
        <f>+C39*0.05+C39</f>
        <v>1362.7382432432435</v>
      </c>
      <c r="H39" s="26">
        <f>+C39-(C39*0.05)</f>
        <v>1232.9536486486488</v>
      </c>
      <c r="I39" s="24">
        <f>+C39-(C39*0.051)</f>
        <v>1231.6558027027029</v>
      </c>
      <c r="J39" s="24">
        <f>+C39-(C39*0.151)</f>
        <v>1101.8712081081082</v>
      </c>
      <c r="K39" s="27">
        <f>+C39-(C39*0.25)</f>
        <v>973.3844594594595</v>
      </c>
      <c r="N39" s="28"/>
      <c r="O39" s="29"/>
      <c r="P39" s="29"/>
    </row>
    <row r="40" spans="1:16" ht="12">
      <c r="A40" s="42">
        <v>2564</v>
      </c>
      <c r="B40" s="43">
        <v>929</v>
      </c>
      <c r="C40" s="24"/>
      <c r="D40" s="25"/>
      <c r="E40" s="24"/>
      <c r="F40" s="24"/>
      <c r="G40" s="26"/>
      <c r="H40" s="26"/>
      <c r="I40" s="24"/>
      <c r="J40" s="24"/>
      <c r="K40" s="27"/>
      <c r="N40" s="28"/>
      <c r="O40" s="29"/>
      <c r="P40" s="29"/>
    </row>
    <row r="41" spans="1:16" ht="12">
      <c r="A41" s="44">
        <v>2565</v>
      </c>
      <c r="B41" s="23"/>
      <c r="C41" s="24"/>
      <c r="D41" s="25"/>
      <c r="E41" s="24"/>
      <c r="F41" s="24"/>
      <c r="G41" s="26"/>
      <c r="H41" s="26"/>
      <c r="I41" s="24"/>
      <c r="J41" s="24"/>
      <c r="K41" s="27"/>
      <c r="N41" s="28"/>
      <c r="O41" s="29"/>
      <c r="P41" s="30"/>
    </row>
    <row r="42" spans="1:11" ht="12">
      <c r="A42" s="44">
        <v>2566</v>
      </c>
      <c r="B42" s="34"/>
      <c r="C42" s="33"/>
      <c r="D42" s="25"/>
      <c r="E42" s="33"/>
      <c r="F42" s="33"/>
      <c r="G42" s="26"/>
      <c r="H42" s="26"/>
      <c r="I42" s="33"/>
      <c r="J42" s="33"/>
      <c r="K42" s="27"/>
    </row>
    <row r="43" spans="1:11" ht="12">
      <c r="A43" s="39"/>
      <c r="B43" s="34"/>
      <c r="C43" s="33"/>
      <c r="D43" s="25"/>
      <c r="E43" s="33"/>
      <c r="F43" s="33"/>
      <c r="G43" s="26"/>
      <c r="H43" s="26"/>
      <c r="I43" s="33"/>
      <c r="J43" s="33"/>
      <c r="K43" s="27"/>
    </row>
    <row r="44" spans="1:11" ht="12">
      <c r="A44" s="39"/>
      <c r="B44" s="36"/>
      <c r="C44" s="33"/>
      <c r="D44" s="25"/>
      <c r="E44" s="33"/>
      <c r="F44" s="33"/>
      <c r="G44" s="26"/>
      <c r="H44" s="26"/>
      <c r="I44" s="33"/>
      <c r="J44" s="33"/>
      <c r="K44" s="27"/>
    </row>
    <row r="45" spans="1:14" ht="15.75" customHeight="1">
      <c r="A45" s="38" t="s">
        <v>12</v>
      </c>
      <c r="B45" s="32">
        <f>AVERAGE(B4:B42)</f>
        <v>1297.8459459459461</v>
      </c>
      <c r="C45" s="31"/>
      <c r="D45" s="31"/>
      <c r="E45" s="31"/>
      <c r="F45" s="31"/>
      <c r="G45" s="31"/>
      <c r="H45" s="31"/>
      <c r="I45" s="31"/>
      <c r="J45" s="31"/>
      <c r="K45" s="31"/>
      <c r="N45" s="35"/>
    </row>
    <row r="46" ht="12">
      <c r="A46" s="37"/>
    </row>
    <row r="49" spans="3:9" ht="12">
      <c r="C49" s="41"/>
      <c r="D49" s="40"/>
      <c r="E49" s="40"/>
      <c r="F49" s="40"/>
      <c r="G49" s="40"/>
      <c r="H49" s="40"/>
      <c r="I49" s="40"/>
    </row>
    <row r="51" spans="4:9" ht="12">
      <c r="D51" s="47" t="s">
        <v>15</v>
      </c>
      <c r="E51" s="47"/>
      <c r="F51" s="47"/>
      <c r="G51" s="47"/>
      <c r="H51" s="47"/>
      <c r="I51" s="47"/>
    </row>
    <row r="61" ht="12">
      <c r="L61" s="35"/>
    </row>
  </sheetData>
  <sheetProtection/>
  <mergeCells count="2">
    <mergeCell ref="G1:H1"/>
    <mergeCell ref="D51:I5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2021-12-23T07:25:23Z</dcterms:modified>
  <cp:category/>
  <cp:version/>
  <cp:contentType/>
  <cp:contentStatus/>
</cp:coreProperties>
</file>