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สันทรายหล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<sst xmlns="http://schemas.openxmlformats.org/spreadsheetml/2006/main" count="39" uniqueCount="24">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</sst>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287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75"/>
          <c:w val="0.874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สันทรายหลวง'!$B$5:$B$25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สันทรายหลวง'!$C$5:$C$26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1284.3</c:v>
                </c:pt>
              </c:numCache>
            </c:numRef>
          </c:val>
        </c:ser>
        <c:gapWidth val="100"/>
        <c:axId val="365694"/>
        <c:axId val="3291247"/>
      </c:barChart>
      <c:lineChart>
        <c:grouping val="standard"/>
        <c:varyColors val="0"/>
        <c:ser>
          <c:idx val="1"/>
          <c:order val="1"/>
          <c:tx>
            <c:v>ค่าเฉลี่ย  (2542 - 2562 )อยู่ระหว่างค่า+-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สันทรายหลวง'!$E$5:$E$25</c:f>
              <c:numCache>
                <c:ptCount val="21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สันทรายหลวง'!$H$5:$H$25</c:f>
              <c:numCache>
                <c:ptCount val="21"/>
                <c:pt idx="0">
                  <c:v>1892.7856698086525</c:v>
                </c:pt>
                <c:pt idx="1">
                  <c:v>1892.7856698086525</c:v>
                </c:pt>
                <c:pt idx="2">
                  <c:v>1892.7856698086525</c:v>
                </c:pt>
                <c:pt idx="3">
                  <c:v>1892.7856698086525</c:v>
                </c:pt>
                <c:pt idx="4">
                  <c:v>1892.7856698086525</c:v>
                </c:pt>
                <c:pt idx="5">
                  <c:v>1892.7856698086525</c:v>
                </c:pt>
                <c:pt idx="6">
                  <c:v>1892.7856698086525</c:v>
                </c:pt>
                <c:pt idx="7">
                  <c:v>1892.7856698086525</c:v>
                </c:pt>
                <c:pt idx="8">
                  <c:v>1892.7856698086525</c:v>
                </c:pt>
                <c:pt idx="9">
                  <c:v>1892.7856698086525</c:v>
                </c:pt>
                <c:pt idx="10">
                  <c:v>1892.7856698086525</c:v>
                </c:pt>
                <c:pt idx="11">
                  <c:v>1892.7856698086525</c:v>
                </c:pt>
                <c:pt idx="12">
                  <c:v>1892.7856698086525</c:v>
                </c:pt>
                <c:pt idx="13">
                  <c:v>1892.7856698086525</c:v>
                </c:pt>
                <c:pt idx="14">
                  <c:v>1892.7856698086525</c:v>
                </c:pt>
                <c:pt idx="15">
                  <c:v>1892.7856698086525</c:v>
                </c:pt>
                <c:pt idx="16">
                  <c:v>1892.7856698086525</c:v>
                </c:pt>
                <c:pt idx="17">
                  <c:v>1892.7856698086525</c:v>
                </c:pt>
                <c:pt idx="18">
                  <c:v>1892.7856698086525</c:v>
                </c:pt>
                <c:pt idx="19">
                  <c:v>1892.7856698086525</c:v>
                </c:pt>
                <c:pt idx="20">
                  <c:v>1892.7856698086525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สันทรายหลวง'!$F$5:$F$25</c:f>
              <c:numCache>
                <c:ptCount val="21"/>
                <c:pt idx="0">
                  <c:v>1300.4143301913473</c:v>
                </c:pt>
                <c:pt idx="1">
                  <c:v>1300.4143301913473</c:v>
                </c:pt>
                <c:pt idx="2">
                  <c:v>1300.4143301913473</c:v>
                </c:pt>
                <c:pt idx="3">
                  <c:v>1300.4143301913473</c:v>
                </c:pt>
                <c:pt idx="4">
                  <c:v>1300.4143301913473</c:v>
                </c:pt>
                <c:pt idx="5">
                  <c:v>1300.4143301913473</c:v>
                </c:pt>
                <c:pt idx="6">
                  <c:v>1300.4143301913473</c:v>
                </c:pt>
                <c:pt idx="7">
                  <c:v>1300.4143301913473</c:v>
                </c:pt>
                <c:pt idx="8">
                  <c:v>1300.4143301913473</c:v>
                </c:pt>
                <c:pt idx="9">
                  <c:v>1300.4143301913473</c:v>
                </c:pt>
                <c:pt idx="10">
                  <c:v>1300.4143301913473</c:v>
                </c:pt>
                <c:pt idx="11">
                  <c:v>1300.4143301913473</c:v>
                </c:pt>
                <c:pt idx="12">
                  <c:v>1300.4143301913473</c:v>
                </c:pt>
                <c:pt idx="13">
                  <c:v>1300.4143301913473</c:v>
                </c:pt>
                <c:pt idx="14">
                  <c:v>1300.4143301913473</c:v>
                </c:pt>
                <c:pt idx="15">
                  <c:v>1300.4143301913473</c:v>
                </c:pt>
                <c:pt idx="16">
                  <c:v>1300.4143301913473</c:v>
                </c:pt>
                <c:pt idx="17">
                  <c:v>1300.4143301913473</c:v>
                </c:pt>
                <c:pt idx="18">
                  <c:v>1300.4143301913473</c:v>
                </c:pt>
                <c:pt idx="19">
                  <c:v>1300.4143301913473</c:v>
                </c:pt>
                <c:pt idx="20">
                  <c:v>1300.4143301913473</c:v>
                </c:pt>
              </c:numCache>
            </c:numRef>
          </c:val>
          <c:smooth val="0"/>
        </c:ser>
        <c:axId val="365694"/>
        <c:axId val="3291247"/>
      </c:lineChart>
      <c:catAx>
        <c:axId val="3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91247"/>
        <c:crossesAt val="0"/>
        <c:auto val="1"/>
        <c:lblOffset val="100"/>
        <c:tickLblSkip val="1"/>
        <c:noMultiLvlLbl val="0"/>
      </c:catAx>
      <c:valAx>
        <c:axId val="32912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569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995"/>
          <c:w val="0.8202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32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075"/>
          <c:w val="0.86925"/>
          <c:h val="0.75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สันทรายหลวง'!$B$5:$B$25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สันทรายหลวง'!$C$5:$C$25</c:f>
              <c:numCache>
                <c:ptCount val="21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1143.4999999999998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(2542 - 2562 )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สันทรายหลวง'!$B$5:$B$25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สันทรายหลวง'!$E$5:$E$25</c:f>
              <c:numCache>
                <c:ptCount val="21"/>
                <c:pt idx="0">
                  <c:v>1596.6</c:v>
                </c:pt>
                <c:pt idx="1">
                  <c:v>1596.6</c:v>
                </c:pt>
                <c:pt idx="2">
                  <c:v>1596.6</c:v>
                </c:pt>
                <c:pt idx="3">
                  <c:v>1596.6</c:v>
                </c:pt>
                <c:pt idx="4">
                  <c:v>1596.6</c:v>
                </c:pt>
                <c:pt idx="5">
                  <c:v>1596.6</c:v>
                </c:pt>
                <c:pt idx="6">
                  <c:v>1596.6</c:v>
                </c:pt>
                <c:pt idx="7">
                  <c:v>1596.6</c:v>
                </c:pt>
                <c:pt idx="8">
                  <c:v>1596.6</c:v>
                </c:pt>
                <c:pt idx="9">
                  <c:v>1596.6</c:v>
                </c:pt>
                <c:pt idx="10">
                  <c:v>1596.6</c:v>
                </c:pt>
                <c:pt idx="11">
                  <c:v>1596.6</c:v>
                </c:pt>
                <c:pt idx="12">
                  <c:v>1596.6</c:v>
                </c:pt>
                <c:pt idx="13">
                  <c:v>1596.6</c:v>
                </c:pt>
                <c:pt idx="14">
                  <c:v>1596.6</c:v>
                </c:pt>
                <c:pt idx="15">
                  <c:v>1596.6</c:v>
                </c:pt>
                <c:pt idx="16">
                  <c:v>1596.6</c:v>
                </c:pt>
                <c:pt idx="17">
                  <c:v>1596.6</c:v>
                </c:pt>
                <c:pt idx="18">
                  <c:v>1596.6</c:v>
                </c:pt>
                <c:pt idx="19">
                  <c:v>1596.6</c:v>
                </c:pt>
                <c:pt idx="20">
                  <c:v>1596.6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สันทรายหลวง'!$B$5:$B$25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สันทรายหลวง'!$D$5:$D$26</c:f>
              <c:numCache>
                <c:ptCount val="22"/>
                <c:pt idx="21">
                  <c:v>1284.3</c:v>
                </c:pt>
              </c:numCache>
            </c:numRef>
          </c:val>
          <c:smooth val="0"/>
        </c:ser>
        <c:marker val="1"/>
        <c:axId val="29621224"/>
        <c:axId val="65264425"/>
      </c:line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264425"/>
        <c:crossesAt val="0"/>
        <c:auto val="1"/>
        <c:lblOffset val="100"/>
        <c:tickLblSkip val="1"/>
        <c:noMultiLvlLbl val="0"/>
      </c:catAx>
      <c:valAx>
        <c:axId val="652644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6212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</cdr:x>
      <cdr:y>0.46325</cdr:y>
    </cdr:from>
    <cdr:to>
      <cdr:x>0.54675</cdr:x>
      <cdr:y>0.50625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285750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1,597 มม.</a:t>
          </a:r>
        </a:p>
      </cdr:txBody>
    </cdr:sp>
  </cdr:relSizeAnchor>
  <cdr:relSizeAnchor xmlns:cdr="http://schemas.openxmlformats.org/drawingml/2006/chartDrawing">
    <cdr:from>
      <cdr:x>0.2915</cdr:x>
      <cdr:y>0.33275</cdr:y>
    </cdr:from>
    <cdr:to>
      <cdr:x>0.437</cdr:x>
      <cdr:y>0.376</cdr:y>
    </cdr:to>
    <cdr:sp>
      <cdr:nvSpPr>
        <cdr:cNvPr id="2" name="TextBox 1"/>
        <cdr:cNvSpPr txBox="1">
          <a:spLocks noChangeArrowheads="1"/>
        </cdr:cNvSpPr>
      </cdr:nvSpPr>
      <cdr:spPr>
        <a:xfrm>
          <a:off x="2733675" y="20478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1,893 มม.</a:t>
          </a:r>
        </a:p>
      </cdr:txBody>
    </cdr:sp>
  </cdr:relSizeAnchor>
  <cdr:relSizeAnchor xmlns:cdr="http://schemas.openxmlformats.org/drawingml/2006/chartDrawing">
    <cdr:from>
      <cdr:x>0.57775</cdr:x>
      <cdr:y>0.5785</cdr:y>
    </cdr:from>
    <cdr:to>
      <cdr:x>0.72425</cdr:x>
      <cdr:y>0.6215</cdr:y>
    </cdr:to>
    <cdr:sp>
      <cdr:nvSpPr>
        <cdr:cNvPr id="3" name="TextBox 1"/>
        <cdr:cNvSpPr txBox="1">
          <a:spLocks noChangeArrowheads="1"/>
        </cdr:cNvSpPr>
      </cdr:nvSpPr>
      <cdr:spPr>
        <a:xfrm>
          <a:off x="5429250" y="356235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1,300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0.36575</cdr:y>
    </cdr:from>
    <cdr:to>
      <cdr:x>0.78975</cdr:x>
      <cdr:y>0.53075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91350" y="2257425"/>
          <a:ext cx="419100" cy="1019175"/>
        </a:xfrm>
        <a:prstGeom prst="curvedConnector3">
          <a:avLst>
            <a:gd name="adj1" fmla="val 0"/>
            <a:gd name="adj2" fmla="val -824041"/>
            <a:gd name="adj3" fmla="val -74126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9">
      <selection activeCell="M35" sqref="M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1757.7</v>
      </c>
      <c r="D5" s="72"/>
      <c r="E5" s="73">
        <f aca="true" t="shared" si="0" ref="E5:E14">$C$100</f>
        <v>1596.6</v>
      </c>
      <c r="F5" s="74">
        <f aca="true" t="shared" si="1" ref="F5:F14">+$C$103</f>
        <v>1300.4143301913473</v>
      </c>
      <c r="G5" s="75">
        <f aca="true" t="shared" si="2" ref="G5:G14">$C$101</f>
        <v>296.18566980865256</v>
      </c>
      <c r="H5" s="76">
        <f aca="true" t="shared" si="3" ref="H5:H14">+$C$104</f>
        <v>1892.7856698086525</v>
      </c>
      <c r="I5" s="2">
        <v>1</v>
      </c>
    </row>
    <row r="6" spans="2:9" ht="11.25">
      <c r="B6" s="22">
        <f>B5+1</f>
        <v>2543</v>
      </c>
      <c r="C6" s="77">
        <v>1792.9</v>
      </c>
      <c r="D6" s="72"/>
      <c r="E6" s="78">
        <f t="shared" si="0"/>
        <v>1596.6</v>
      </c>
      <c r="F6" s="79">
        <f t="shared" si="1"/>
        <v>1300.4143301913473</v>
      </c>
      <c r="G6" s="80">
        <f t="shared" si="2"/>
        <v>296.18566980865256</v>
      </c>
      <c r="H6" s="81">
        <f t="shared" si="3"/>
        <v>1892.7856698086525</v>
      </c>
      <c r="I6" s="2">
        <f>I5+1</f>
        <v>2</v>
      </c>
    </row>
    <row r="7" spans="2:9" ht="11.25">
      <c r="B7" s="22">
        <f aca="true" t="shared" si="4" ref="B7:B22">B6+1</f>
        <v>2544</v>
      </c>
      <c r="C7" s="77">
        <v>1853.1</v>
      </c>
      <c r="D7" s="72"/>
      <c r="E7" s="78">
        <f t="shared" si="0"/>
        <v>1596.6</v>
      </c>
      <c r="F7" s="79">
        <f t="shared" si="1"/>
        <v>1300.4143301913473</v>
      </c>
      <c r="G7" s="80">
        <f t="shared" si="2"/>
        <v>296.18566980865256</v>
      </c>
      <c r="H7" s="81">
        <f t="shared" si="3"/>
        <v>1892.7856698086525</v>
      </c>
      <c r="I7" s="2">
        <f aca="true" t="shared" si="5" ref="I7:I22">I6+1</f>
        <v>3</v>
      </c>
    </row>
    <row r="8" spans="2:9" ht="11.25">
      <c r="B8" s="22">
        <f t="shared" si="4"/>
        <v>2545</v>
      </c>
      <c r="C8" s="77">
        <v>1837.9</v>
      </c>
      <c r="D8" s="72"/>
      <c r="E8" s="78">
        <f t="shared" si="0"/>
        <v>1596.6</v>
      </c>
      <c r="F8" s="79">
        <f t="shared" si="1"/>
        <v>1300.4143301913473</v>
      </c>
      <c r="G8" s="80">
        <f t="shared" si="2"/>
        <v>296.18566980865256</v>
      </c>
      <c r="H8" s="81">
        <f t="shared" si="3"/>
        <v>1892.7856698086525</v>
      </c>
      <c r="I8" s="2">
        <f t="shared" si="5"/>
        <v>4</v>
      </c>
    </row>
    <row r="9" spans="2:9" ht="11.25">
      <c r="B9" s="22">
        <f t="shared" si="4"/>
        <v>2546</v>
      </c>
      <c r="C9" s="77">
        <v>1091.6</v>
      </c>
      <c r="D9" s="72"/>
      <c r="E9" s="78">
        <f t="shared" si="0"/>
        <v>1596.6</v>
      </c>
      <c r="F9" s="79">
        <f t="shared" si="1"/>
        <v>1300.4143301913473</v>
      </c>
      <c r="G9" s="80">
        <f t="shared" si="2"/>
        <v>296.18566980865256</v>
      </c>
      <c r="H9" s="81">
        <f t="shared" si="3"/>
        <v>1892.7856698086525</v>
      </c>
      <c r="I9" s="2">
        <f t="shared" si="5"/>
        <v>5</v>
      </c>
    </row>
    <row r="10" spans="2:9" ht="11.25">
      <c r="B10" s="22">
        <f t="shared" si="4"/>
        <v>2547</v>
      </c>
      <c r="C10" s="77">
        <v>1783.3</v>
      </c>
      <c r="D10" s="72"/>
      <c r="E10" s="78">
        <f t="shared" si="0"/>
        <v>1596.6</v>
      </c>
      <c r="F10" s="79">
        <f t="shared" si="1"/>
        <v>1300.4143301913473</v>
      </c>
      <c r="G10" s="80">
        <f t="shared" si="2"/>
        <v>296.18566980865256</v>
      </c>
      <c r="H10" s="81">
        <f t="shared" si="3"/>
        <v>1892.7856698086525</v>
      </c>
      <c r="I10" s="2">
        <f t="shared" si="5"/>
        <v>6</v>
      </c>
    </row>
    <row r="11" spans="2:9" ht="11.25">
      <c r="B11" s="22">
        <f t="shared" si="4"/>
        <v>2548</v>
      </c>
      <c r="C11" s="77">
        <v>1524.8</v>
      </c>
      <c r="D11" s="72"/>
      <c r="E11" s="78">
        <f t="shared" si="0"/>
        <v>1596.6</v>
      </c>
      <c r="F11" s="79">
        <f t="shared" si="1"/>
        <v>1300.4143301913473</v>
      </c>
      <c r="G11" s="80">
        <f t="shared" si="2"/>
        <v>296.18566980865256</v>
      </c>
      <c r="H11" s="81">
        <f t="shared" si="3"/>
        <v>1892.7856698086525</v>
      </c>
      <c r="I11" s="2">
        <f t="shared" si="5"/>
        <v>7</v>
      </c>
    </row>
    <row r="12" spans="2:9" ht="11.25">
      <c r="B12" s="22">
        <f t="shared" si="4"/>
        <v>2549</v>
      </c>
      <c r="C12" s="77">
        <v>1644.4</v>
      </c>
      <c r="D12" s="72"/>
      <c r="E12" s="78">
        <f t="shared" si="0"/>
        <v>1596.6</v>
      </c>
      <c r="F12" s="79">
        <f t="shared" si="1"/>
        <v>1300.4143301913473</v>
      </c>
      <c r="G12" s="80">
        <f t="shared" si="2"/>
        <v>296.18566980865256</v>
      </c>
      <c r="H12" s="81">
        <f t="shared" si="3"/>
        <v>1892.7856698086525</v>
      </c>
      <c r="I12" s="2">
        <f t="shared" si="5"/>
        <v>8</v>
      </c>
    </row>
    <row r="13" spans="2:9" ht="11.25">
      <c r="B13" s="22">
        <f t="shared" si="4"/>
        <v>2550</v>
      </c>
      <c r="C13" s="77">
        <v>1726.7</v>
      </c>
      <c r="D13" s="72"/>
      <c r="E13" s="78">
        <f t="shared" si="0"/>
        <v>1596.6</v>
      </c>
      <c r="F13" s="79">
        <f t="shared" si="1"/>
        <v>1300.4143301913473</v>
      </c>
      <c r="G13" s="80">
        <f t="shared" si="2"/>
        <v>296.18566980865256</v>
      </c>
      <c r="H13" s="81">
        <f t="shared" si="3"/>
        <v>1892.7856698086525</v>
      </c>
      <c r="I13" s="2">
        <f t="shared" si="5"/>
        <v>9</v>
      </c>
    </row>
    <row r="14" spans="2:14" ht="11.25">
      <c r="B14" s="22">
        <f t="shared" si="4"/>
        <v>2551</v>
      </c>
      <c r="C14" s="77">
        <v>1318.1</v>
      </c>
      <c r="D14" s="72"/>
      <c r="E14" s="78">
        <f t="shared" si="0"/>
        <v>1596.6</v>
      </c>
      <c r="F14" s="79">
        <f t="shared" si="1"/>
        <v>1300.4143301913473</v>
      </c>
      <c r="G14" s="80">
        <f t="shared" si="2"/>
        <v>296.18566980865256</v>
      </c>
      <c r="H14" s="81">
        <f t="shared" si="3"/>
        <v>1892.7856698086525</v>
      </c>
      <c r="I14" s="2">
        <f t="shared" si="5"/>
        <v>10</v>
      </c>
      <c r="K14" s="91"/>
      <c r="L14" s="91"/>
      <c r="M14" s="91"/>
      <c r="N14" s="91"/>
    </row>
    <row r="15" spans="2:9" ht="11.25">
      <c r="B15" s="22">
        <f t="shared" si="4"/>
        <v>2552</v>
      </c>
      <c r="C15" s="77">
        <v>1534.9</v>
      </c>
      <c r="D15" s="72"/>
      <c r="E15" s="78">
        <f aca="true" t="shared" si="6" ref="E15:E25">$C$100</f>
        <v>1596.6</v>
      </c>
      <c r="F15" s="79">
        <f aca="true" t="shared" si="7" ref="F15:F25">+$C$103</f>
        <v>1300.4143301913473</v>
      </c>
      <c r="G15" s="80">
        <f aca="true" t="shared" si="8" ref="G15:G25">$C$101</f>
        <v>296.18566980865256</v>
      </c>
      <c r="H15" s="81">
        <f aca="true" t="shared" si="9" ref="H15:H25">+$C$104</f>
        <v>1892.7856698086525</v>
      </c>
      <c r="I15" s="2">
        <f t="shared" si="5"/>
        <v>11</v>
      </c>
    </row>
    <row r="16" spans="2:9" ht="11.25">
      <c r="B16" s="22">
        <f t="shared" si="4"/>
        <v>2553</v>
      </c>
      <c r="C16" s="77">
        <v>1776.5</v>
      </c>
      <c r="D16" s="72"/>
      <c r="E16" s="78">
        <f t="shared" si="6"/>
        <v>1596.6</v>
      </c>
      <c r="F16" s="79">
        <f t="shared" si="7"/>
        <v>1300.4143301913473</v>
      </c>
      <c r="G16" s="80">
        <f t="shared" si="8"/>
        <v>296.18566980865256</v>
      </c>
      <c r="H16" s="81">
        <f t="shared" si="9"/>
        <v>1892.7856698086525</v>
      </c>
      <c r="I16" s="2">
        <f t="shared" si="5"/>
        <v>12</v>
      </c>
    </row>
    <row r="17" spans="2:9" ht="11.25">
      <c r="B17" s="22">
        <f t="shared" si="4"/>
        <v>2554</v>
      </c>
      <c r="C17" s="77">
        <v>1581.8999999999999</v>
      </c>
      <c r="D17" s="72"/>
      <c r="E17" s="78">
        <f t="shared" si="6"/>
        <v>1596.6</v>
      </c>
      <c r="F17" s="79">
        <f t="shared" si="7"/>
        <v>1300.4143301913473</v>
      </c>
      <c r="G17" s="80">
        <f t="shared" si="8"/>
        <v>296.18566980865256</v>
      </c>
      <c r="H17" s="81">
        <f t="shared" si="9"/>
        <v>1892.7856698086525</v>
      </c>
      <c r="I17" s="2">
        <f t="shared" si="5"/>
        <v>13</v>
      </c>
    </row>
    <row r="18" spans="2:9" ht="11.25">
      <c r="B18" s="22">
        <f t="shared" si="4"/>
        <v>2555</v>
      </c>
      <c r="C18" s="77">
        <v>1693.5</v>
      </c>
      <c r="D18" s="72"/>
      <c r="E18" s="78">
        <f t="shared" si="6"/>
        <v>1596.6</v>
      </c>
      <c r="F18" s="79">
        <f t="shared" si="7"/>
        <v>1300.4143301913473</v>
      </c>
      <c r="G18" s="80">
        <f t="shared" si="8"/>
        <v>296.18566980865256</v>
      </c>
      <c r="H18" s="81">
        <f t="shared" si="9"/>
        <v>1892.7856698086525</v>
      </c>
      <c r="I18" s="2">
        <f t="shared" si="5"/>
        <v>14</v>
      </c>
    </row>
    <row r="19" spans="2:9" ht="11.25">
      <c r="B19" s="22">
        <f t="shared" si="4"/>
        <v>2556</v>
      </c>
      <c r="C19" s="82">
        <v>1823.0000000000002</v>
      </c>
      <c r="D19" s="72"/>
      <c r="E19" s="78">
        <f t="shared" si="6"/>
        <v>1596.6</v>
      </c>
      <c r="F19" s="79">
        <f t="shared" si="7"/>
        <v>1300.4143301913473</v>
      </c>
      <c r="G19" s="80">
        <f t="shared" si="8"/>
        <v>296.18566980865256</v>
      </c>
      <c r="H19" s="81">
        <f t="shared" si="9"/>
        <v>1892.7856698086525</v>
      </c>
      <c r="I19" s="2">
        <f t="shared" si="5"/>
        <v>15</v>
      </c>
    </row>
    <row r="20" spans="2:9" ht="11.25">
      <c r="B20" s="22">
        <f t="shared" si="4"/>
        <v>2557</v>
      </c>
      <c r="C20" s="82">
        <v>1644.2</v>
      </c>
      <c r="D20" s="72"/>
      <c r="E20" s="78">
        <f t="shared" si="6"/>
        <v>1596.6</v>
      </c>
      <c r="F20" s="79">
        <f t="shared" si="7"/>
        <v>1300.4143301913473</v>
      </c>
      <c r="G20" s="80">
        <f t="shared" si="8"/>
        <v>296.18566980865256</v>
      </c>
      <c r="H20" s="81">
        <f t="shared" si="9"/>
        <v>1892.7856698086525</v>
      </c>
      <c r="I20" s="2">
        <f t="shared" si="5"/>
        <v>16</v>
      </c>
    </row>
    <row r="21" spans="2:9" ht="11.25">
      <c r="B21" s="22">
        <f t="shared" si="4"/>
        <v>2558</v>
      </c>
      <c r="C21" s="82">
        <v>1143.4999999999998</v>
      </c>
      <c r="D21" s="72"/>
      <c r="E21" s="78">
        <f t="shared" si="6"/>
        <v>1596.6</v>
      </c>
      <c r="F21" s="79">
        <f t="shared" si="7"/>
        <v>1300.4143301913473</v>
      </c>
      <c r="G21" s="80">
        <f t="shared" si="8"/>
        <v>296.18566980865256</v>
      </c>
      <c r="H21" s="81">
        <f t="shared" si="9"/>
        <v>1892.7856698086525</v>
      </c>
      <c r="I21" s="2">
        <f t="shared" si="5"/>
        <v>17</v>
      </c>
    </row>
    <row r="22" spans="2:13" ht="11.25">
      <c r="B22" s="22">
        <f t="shared" si="4"/>
        <v>2559</v>
      </c>
      <c r="C22" s="77">
        <v>1426.7</v>
      </c>
      <c r="D22" s="72"/>
      <c r="E22" s="78">
        <f t="shared" si="6"/>
        <v>1596.6</v>
      </c>
      <c r="F22" s="79">
        <f t="shared" si="7"/>
        <v>1300.4143301913473</v>
      </c>
      <c r="G22" s="80">
        <f t="shared" si="8"/>
        <v>296.18566980865256</v>
      </c>
      <c r="H22" s="81">
        <f t="shared" si="9"/>
        <v>1892.7856698086525</v>
      </c>
      <c r="I22" s="2">
        <f t="shared" si="5"/>
        <v>18</v>
      </c>
      <c r="L22" s="94"/>
      <c r="M22" s="94"/>
    </row>
    <row r="23" spans="2:9" ht="11.25">
      <c r="B23" s="22">
        <v>2560</v>
      </c>
      <c r="C23" s="77">
        <v>2037.6</v>
      </c>
      <c r="D23" s="72"/>
      <c r="E23" s="78">
        <f t="shared" si="6"/>
        <v>1596.6</v>
      </c>
      <c r="F23" s="79">
        <f t="shared" si="7"/>
        <v>1300.4143301913473</v>
      </c>
      <c r="G23" s="80">
        <f t="shared" si="8"/>
        <v>296.18566980865256</v>
      </c>
      <c r="H23" s="81">
        <f t="shared" si="9"/>
        <v>1892.7856698086525</v>
      </c>
      <c r="I23" s="2">
        <f>I22+1</f>
        <v>19</v>
      </c>
    </row>
    <row r="24" spans="2:9" ht="11.25">
      <c r="B24" s="22">
        <v>2561</v>
      </c>
      <c r="C24" s="77">
        <v>1732.1</v>
      </c>
      <c r="D24" s="72"/>
      <c r="E24" s="78">
        <f t="shared" si="6"/>
        <v>1596.6</v>
      </c>
      <c r="F24" s="79">
        <f t="shared" si="7"/>
        <v>1300.4143301913473</v>
      </c>
      <c r="G24" s="80">
        <f t="shared" si="8"/>
        <v>296.18566980865256</v>
      </c>
      <c r="H24" s="81">
        <f t="shared" si="9"/>
        <v>1892.7856698086525</v>
      </c>
      <c r="I24" s="2">
        <f>I23+1</f>
        <v>20</v>
      </c>
    </row>
    <row r="25" spans="2:9" ht="11.25">
      <c r="B25" s="22">
        <v>2562</v>
      </c>
      <c r="C25" s="77">
        <v>804.2</v>
      </c>
      <c r="E25" s="78">
        <f t="shared" si="6"/>
        <v>1596.6</v>
      </c>
      <c r="F25" s="79">
        <f t="shared" si="7"/>
        <v>1300.4143301913473</v>
      </c>
      <c r="G25" s="80">
        <f t="shared" si="8"/>
        <v>296.18566980865256</v>
      </c>
      <c r="H25" s="81">
        <f t="shared" si="9"/>
        <v>1892.7856698086525</v>
      </c>
      <c r="I25" s="2">
        <f>I24+1</f>
        <v>21</v>
      </c>
    </row>
    <row r="26" spans="2:14" ht="11.25">
      <c r="B26" s="92">
        <v>2563</v>
      </c>
      <c r="C26" s="93">
        <v>1287.3</v>
      </c>
      <c r="D26" s="95">
        <f>C26</f>
        <v>1287.3</v>
      </c>
      <c r="E26" s="78"/>
      <c r="F26" s="79"/>
      <c r="G26" s="80"/>
      <c r="H26" s="81"/>
      <c r="K26" s="99" t="s">
        <v>23</v>
      </c>
      <c r="L26" s="99"/>
      <c r="M26" s="99"/>
      <c r="N26" s="99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AVERAGE(C5:C25)</f>
        <v>1596.6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STDEV(C5:C25)</f>
        <v>296.18566980865256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0.1855102529178583</v>
      </c>
      <c r="D102" s="48"/>
      <c r="E102" s="59">
        <f>C102*100</f>
        <v>18.55102529178583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17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1300.4143301913473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1892.7856698086525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21</v>
      </c>
    </row>
    <row r="109" ht="11.25">
      <c r="C109" s="89">
        <f>COUNTIF(C5:C25,"&gt;1893")</f>
        <v>1</v>
      </c>
    </row>
    <row r="110" ht="11.25">
      <c r="C110" s="89">
        <f>COUNTIF(C5:C25,"&lt;1300")</f>
        <v>3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2021-04-23T07:16:43Z</dcterms:modified>
  <cp:category/>
  <cp:version/>
  <cp:contentType/>
  <cp:contentStatus/>
</cp:coreProperties>
</file>