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6608" windowHeight="8268" activeTab="0"/>
  </bookViews>
  <sheets>
    <sheet name="std. - อ.วังเหนือ" sheetId="1" r:id="rId1"/>
    <sheet name="แผนภูมิแท่ง" sheetId="2" r:id="rId2"/>
    <sheet name="แผนภูมิเส้น" sheetId="3" r:id="rId3"/>
  </sheets>
  <externalReferences>
    <externalReference r:id="rId6"/>
  </externalReference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<sst xmlns="http://schemas.openxmlformats.org/spreadsheetml/2006/main" count="38" uniqueCount="23">
  <si>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</si>
  <si>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</si>
  <si>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</si>
  <si>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</si>
  <si>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</si>
  <si>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</si>
  <si>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</si>
  <si>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</si>
  <si>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</si>
  <si>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</si>
  <si>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</si>
  <si>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</si>
  <si>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</si>
  <si>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</si>
  <si>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</si>
  <si>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</si>
  <si>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</si>
  <si>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</si>
  <si>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</si>
  <si>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</si>
  <si>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มิลลิเมตร</t>
  </si>
  <si>
    <t>ค่าเฉลี่ยฝนรายปี</t>
  </si>
  <si>
    <t>ปริมาณฝน</t>
  </si>
</sst>
</file>

<file path=xl/styles.xml><?xml version="1.0" encoding="utf-8"?>
<styleSheet xmlns="http://schemas.openxmlformats.org/spreadsheetml/2006/main">
  <numFmts count="3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"/>
    <numFmt numFmtId="181" formatCode="0.000"/>
    <numFmt numFmtId="182" formatCode="0.0000"/>
    <numFmt numFmtId="183" formatCode="0.0000000000"/>
    <numFmt numFmtId="184" formatCode="0.000000000"/>
    <numFmt numFmtId="185" formatCode="0.00000000000"/>
    <numFmt numFmtId="186" formatCode="0.000000000000"/>
    <numFmt numFmtId="187" formatCode="0.00000000"/>
    <numFmt numFmtId="188" formatCode="0.0000000"/>
    <numFmt numFmtId="189" formatCode="0.000000"/>
    <numFmt numFmtId="190" formatCode="0.00000"/>
    <numFmt numFmtId="191" formatCode="#,##0_ ;\-#,##0\ "/>
  </numFmts>
  <fonts count="55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TH SarabunPSK"/>
      <family val="0"/>
    </font>
    <font>
      <sz val="14"/>
      <color indexed="10"/>
      <name val="TH SarabunPSK"/>
      <family val="0"/>
    </font>
    <font>
      <sz val="16"/>
      <color indexed="9"/>
      <name val="TH SarabunPSK"/>
      <family val="0"/>
    </font>
    <font>
      <sz val="16"/>
      <color indexed="10"/>
      <name val="TH SarabunPSK"/>
      <family val="0"/>
    </font>
    <font>
      <sz val="11.8"/>
      <color indexed="12"/>
      <name val="TH SarabunPSK"/>
      <family val="0"/>
    </font>
    <font>
      <sz val="14"/>
      <color indexed="12"/>
      <name val="TH SarabunPSK"/>
      <family val="0"/>
    </font>
    <font>
      <sz val="13.5"/>
      <color indexed="12"/>
      <name val="TH SarabunPSK"/>
      <family val="0"/>
    </font>
    <font>
      <vertAlign val="superscript"/>
      <sz val="14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0"/>
      <color indexed="12"/>
      <name val="TH SarabunPSK"/>
      <family val="0"/>
    </font>
    <font>
      <sz val="11"/>
      <color indexed="8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9"/>
      <color rgb="FFFF0000"/>
      <name val="Arial"/>
      <family val="2"/>
    </font>
    <font>
      <sz val="9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45" fillId="23" borderId="1" applyNumberFormat="0" applyAlignment="0" applyProtection="0"/>
    <xf numFmtId="0" fontId="46" fillId="24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49" fillId="20" borderId="5" applyNumberFormat="0" applyAlignment="0" applyProtection="0"/>
    <xf numFmtId="0" fontId="0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34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33" borderId="12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1" fillId="36" borderId="13" xfId="0" applyFont="1" applyFill="1" applyBorder="1" applyAlignment="1">
      <alignment horizontal="center"/>
    </xf>
    <xf numFmtId="0" fontId="2" fillId="37" borderId="13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34" borderId="14" xfId="0" applyFont="1" applyFill="1" applyBorder="1" applyAlignment="1">
      <alignment horizontal="right"/>
    </xf>
    <xf numFmtId="0" fontId="1" fillId="35" borderId="14" xfId="0" applyFont="1" applyFill="1" applyBorder="1" applyAlignment="1">
      <alignment horizontal="right"/>
    </xf>
    <xf numFmtId="0" fontId="1" fillId="36" borderId="14" xfId="0" applyFont="1" applyFill="1" applyBorder="1" applyAlignment="1">
      <alignment horizontal="right"/>
    </xf>
    <xf numFmtId="0" fontId="1" fillId="37" borderId="14" xfId="0" applyFont="1" applyFill="1" applyBorder="1" applyAlignment="1">
      <alignment horizontal="right"/>
    </xf>
    <xf numFmtId="0" fontId="2" fillId="33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33" borderId="16" xfId="0" applyFont="1" applyFill="1" applyBorder="1" applyAlignment="1">
      <alignment/>
    </xf>
    <xf numFmtId="0" fontId="5" fillId="0" borderId="0" xfId="0" applyFont="1" applyAlignment="1">
      <alignment/>
    </xf>
    <xf numFmtId="180" fontId="1" fillId="34" borderId="17" xfId="0" applyNumberFormat="1" applyFont="1" applyFill="1" applyBorder="1" applyAlignment="1">
      <alignment/>
    </xf>
    <xf numFmtId="180" fontId="1" fillId="35" borderId="17" xfId="0" applyNumberFormat="1" applyFont="1" applyFill="1" applyBorder="1" applyAlignment="1">
      <alignment/>
    </xf>
    <xf numFmtId="180" fontId="1" fillId="36" borderId="17" xfId="0" applyNumberFormat="1" applyFont="1" applyFill="1" applyBorder="1" applyAlignment="1">
      <alignment/>
    </xf>
    <xf numFmtId="180" fontId="1" fillId="37" borderId="17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2" fillId="33" borderId="17" xfId="0" applyFont="1" applyFill="1" applyBorder="1" applyAlignment="1">
      <alignment/>
    </xf>
    <xf numFmtId="0" fontId="5" fillId="0" borderId="0" xfId="0" applyFont="1" applyAlignment="1">
      <alignment/>
    </xf>
    <xf numFmtId="180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180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33" borderId="17" xfId="0" applyFont="1" applyFill="1" applyBorder="1" applyAlignment="1">
      <alignment/>
    </xf>
    <xf numFmtId="0" fontId="2" fillId="33" borderId="18" xfId="0" applyFont="1" applyFill="1" applyBorder="1" applyAlignment="1">
      <alignment/>
    </xf>
    <xf numFmtId="180" fontId="1" fillId="34" borderId="18" xfId="0" applyNumberFormat="1" applyFont="1" applyFill="1" applyBorder="1" applyAlignment="1">
      <alignment/>
    </xf>
    <xf numFmtId="180" fontId="1" fillId="35" borderId="18" xfId="0" applyNumberFormat="1" applyFont="1" applyFill="1" applyBorder="1" applyAlignment="1">
      <alignment/>
    </xf>
    <xf numFmtId="180" fontId="1" fillId="36" borderId="18" xfId="0" applyNumberFormat="1" applyFont="1" applyFill="1" applyBorder="1" applyAlignment="1">
      <alignment/>
    </xf>
    <xf numFmtId="180" fontId="1" fillId="37" borderId="18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180" fontId="4" fillId="0" borderId="0" xfId="0" applyNumberFormat="1" applyFont="1" applyBorder="1" applyAlignment="1">
      <alignment/>
    </xf>
    <xf numFmtId="180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6" xfId="0" applyFont="1" applyBorder="1" applyAlignment="1">
      <alignment horizontal="right"/>
    </xf>
    <xf numFmtId="180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180" fontId="5" fillId="0" borderId="14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right"/>
    </xf>
    <xf numFmtId="0" fontId="5" fillId="0" borderId="18" xfId="0" applyFont="1" applyBorder="1" applyAlignment="1">
      <alignment horizontal="center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2" fillId="0" borderId="0" xfId="0" applyFont="1" applyAlignment="1">
      <alignment horizontal="right"/>
    </xf>
    <xf numFmtId="1" fontId="4" fillId="33" borderId="17" xfId="0" applyNumberFormat="1" applyFont="1" applyFill="1" applyBorder="1" applyAlignment="1">
      <alignment/>
    </xf>
    <xf numFmtId="1" fontId="4" fillId="33" borderId="18" xfId="0" applyNumberFormat="1" applyFont="1" applyFill="1" applyBorder="1" applyAlignment="1">
      <alignment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5" xfId="0" applyNumberFormat="1" applyFont="1" applyBorder="1" applyAlignment="1">
      <alignment/>
    </xf>
    <xf numFmtId="3" fontId="2" fillId="33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34" borderId="15" xfId="0" applyNumberFormat="1" applyFont="1" applyFill="1" applyBorder="1" applyAlignment="1">
      <alignment/>
    </xf>
    <xf numFmtId="3" fontId="1" fillId="35" borderId="15" xfId="0" applyNumberFormat="1" applyFont="1" applyFill="1" applyBorder="1" applyAlignment="1">
      <alignment/>
    </xf>
    <xf numFmtId="3" fontId="1" fillId="36" borderId="15" xfId="0" applyNumberFormat="1" applyFont="1" applyFill="1" applyBorder="1" applyAlignment="1">
      <alignment/>
    </xf>
    <xf numFmtId="3" fontId="1" fillId="37" borderId="15" xfId="0" applyNumberFormat="1" applyFont="1" applyFill="1" applyBorder="1" applyAlignment="1">
      <alignment/>
    </xf>
    <xf numFmtId="3" fontId="2" fillId="33" borderId="16" xfId="0" applyNumberFormat="1" applyFont="1" applyFill="1" applyBorder="1" applyAlignment="1">
      <alignment/>
    </xf>
    <xf numFmtId="3" fontId="1" fillId="34" borderId="16" xfId="0" applyNumberFormat="1" applyFont="1" applyFill="1" applyBorder="1" applyAlignment="1">
      <alignment/>
    </xf>
    <xf numFmtId="3" fontId="1" fillId="35" borderId="16" xfId="0" applyNumberFormat="1" applyFont="1" applyFill="1" applyBorder="1" applyAlignment="1">
      <alignment/>
    </xf>
    <xf numFmtId="3" fontId="1" fillId="36" borderId="16" xfId="0" applyNumberFormat="1" applyFont="1" applyFill="1" applyBorder="1" applyAlignment="1">
      <alignment/>
    </xf>
    <xf numFmtId="3" fontId="1" fillId="37" borderId="16" xfId="0" applyNumberFormat="1" applyFont="1" applyFill="1" applyBorder="1" applyAlignment="1">
      <alignment/>
    </xf>
    <xf numFmtId="3" fontId="4" fillId="33" borderId="16" xfId="0" applyNumberFormat="1" applyFont="1" applyFill="1" applyBorder="1" applyAlignment="1">
      <alignment/>
    </xf>
    <xf numFmtId="3" fontId="1" fillId="34" borderId="17" xfId="0" applyNumberFormat="1" applyFont="1" applyFill="1" applyBorder="1" applyAlignment="1">
      <alignment/>
    </xf>
    <xf numFmtId="3" fontId="1" fillId="35" borderId="17" xfId="0" applyNumberFormat="1" applyFont="1" applyFill="1" applyBorder="1" applyAlignment="1">
      <alignment/>
    </xf>
    <xf numFmtId="3" fontId="1" fillId="36" borderId="17" xfId="0" applyNumberFormat="1" applyFont="1" applyFill="1" applyBorder="1" applyAlignment="1">
      <alignment/>
    </xf>
    <xf numFmtId="3" fontId="1" fillId="37" borderId="17" xfId="0" applyNumberFormat="1" applyFont="1" applyFill="1" applyBorder="1" applyAlignment="1">
      <alignment/>
    </xf>
    <xf numFmtId="3" fontId="4" fillId="33" borderId="17" xfId="0" applyNumberFormat="1" applyFont="1" applyFill="1" applyBorder="1" applyAlignment="1">
      <alignment/>
    </xf>
    <xf numFmtId="3" fontId="6" fillId="33" borderId="17" xfId="0" applyNumberFormat="1" applyFont="1" applyFill="1" applyBorder="1" applyAlignment="1">
      <alignment/>
    </xf>
    <xf numFmtId="1" fontId="4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180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3" fontId="2" fillId="0" borderId="0" xfId="0" applyNumberFormat="1" applyFont="1" applyFill="1" applyAlignment="1">
      <alignment horizontal="center"/>
    </xf>
    <xf numFmtId="3" fontId="6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3" fontId="6" fillId="0" borderId="0" xfId="0" applyNumberFormat="1" applyFont="1" applyAlignment="1">
      <alignment/>
    </xf>
    <xf numFmtId="0" fontId="53" fillId="33" borderId="16" xfId="0" applyFont="1" applyFill="1" applyBorder="1" applyAlignment="1">
      <alignment/>
    </xf>
    <xf numFmtId="3" fontId="53" fillId="0" borderId="0" xfId="0" applyNumberFormat="1" applyFont="1" applyAlignment="1">
      <alignment/>
    </xf>
    <xf numFmtId="0" fontId="54" fillId="33" borderId="16" xfId="0" applyFont="1" applyFill="1" applyBorder="1" applyAlignment="1">
      <alignment/>
    </xf>
    <xf numFmtId="3" fontId="54" fillId="33" borderId="16" xfId="0" applyNumberFormat="1" applyFont="1" applyFill="1" applyBorder="1" applyAlignment="1">
      <alignment/>
    </xf>
    <xf numFmtId="3" fontId="54" fillId="0" borderId="0" xfId="0" applyNumberFormat="1" applyFont="1" applyAlignment="1">
      <alignment/>
    </xf>
    <xf numFmtId="3" fontId="53" fillId="33" borderId="17" xfId="0" applyNumberFormat="1" applyFont="1" applyFill="1" applyBorder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8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แสดงค่าเฉลี่ยและค่าเบี่ยงเบนมาตรฐานปริมาณฝนรายปี
 สถานี อ.วังเหนือ จ.ลำปาง</a:t>
            </a:r>
          </a:p>
        </c:rich>
      </c:tx>
      <c:layout>
        <c:manualLayout>
          <c:xMode val="factor"/>
          <c:yMode val="factor"/>
          <c:x val="0.05725"/>
          <c:y val="-0.0122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625"/>
          <c:y val="0.18025"/>
          <c:w val="0.87975"/>
          <c:h val="0.71175"/>
        </c:manualLayout>
      </c:layout>
      <c:barChart>
        <c:barDir val="col"/>
        <c:grouping val="clustered"/>
        <c:varyColors val="0"/>
        <c:ser>
          <c:idx val="0"/>
          <c:order val="0"/>
          <c:tx>
            <c:v>ฝนรายปี</c:v>
          </c:tx>
          <c:spPr>
            <a:gradFill rotWithShape="1">
              <a:gsLst>
                <a:gs pos="0">
                  <a:srgbClr val="003B00"/>
                </a:gs>
                <a:gs pos="100000">
                  <a:srgbClr val="008000"/>
                </a:gs>
              </a:gsLst>
              <a:lin ang="5400000" scaled="1"/>
            </a:gra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3"/>
            <c:invertIfNegative val="0"/>
            <c:spPr>
              <a:gradFill rotWithShape="1">
                <a:gsLst>
                  <a:gs pos="0">
                    <a:srgbClr val="003B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37"/>
            <c:invertIfNegative val="0"/>
            <c:spPr>
              <a:gradFill rotWithShape="1">
                <a:gsLst>
                  <a:gs pos="0">
                    <a:srgbClr val="003B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42"/>
            <c:invertIfNegative val="0"/>
            <c:spPr>
              <a:gradFill rotWithShape="1">
                <a:gsLst>
                  <a:gs pos="0">
                    <a:srgbClr val="003B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49"/>
            <c:invertIfNegative val="0"/>
            <c:spPr>
              <a:gradFill rotWithShape="1">
                <a:gsLst>
                  <a:gs pos="0">
                    <a:srgbClr val="003B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52"/>
            <c:invertIfNegative val="0"/>
            <c:spPr>
              <a:gradFill rotWithShape="1">
                <a:gsLst>
                  <a:gs pos="0">
                    <a:srgbClr val="003B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53"/>
            <c:invertIfNegative val="0"/>
            <c:spPr>
              <a:gradFill rotWithShape="1">
                <a:gsLst>
                  <a:gs pos="0">
                    <a:srgbClr val="003B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54"/>
            <c:invertIfNegative val="0"/>
            <c:spPr>
              <a:gradFill rotWithShape="1">
                <a:gsLst>
                  <a:gs pos="0">
                    <a:srgbClr val="003B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58"/>
            <c:invertIfNegative val="0"/>
            <c:spPr>
              <a:solidFill>
                <a:srgbClr val="FFFF00"/>
              </a:solidFill>
              <a:ln w="25400">
                <a:solidFill>
                  <a:srgbClr val="008000"/>
                </a:solidFill>
              </a:ln>
            </c:spPr>
          </c:dPt>
          <c:dPt>
            <c:idx val="62"/>
            <c:invertIfNegative val="0"/>
            <c:spPr>
              <a:gradFill rotWithShape="1">
                <a:gsLst>
                  <a:gs pos="0">
                    <a:srgbClr val="003B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3"/>
            <c:invertIfNegative val="0"/>
            <c:spPr>
              <a:gradFill rotWithShape="1">
                <a:gsLst>
                  <a:gs pos="0">
                    <a:srgbClr val="003B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4"/>
            <c:invertIfNegative val="0"/>
            <c:spPr>
              <a:gradFill rotWithShape="1">
                <a:gsLst>
                  <a:gs pos="0">
                    <a:srgbClr val="003B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5"/>
            <c:invertIfNegative val="0"/>
            <c:spPr>
              <a:gradFill rotWithShape="1">
                <a:gsLst>
                  <a:gs pos="0">
                    <a:srgbClr val="003B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6"/>
            <c:invertIfNegative val="0"/>
            <c:spPr>
              <a:solidFill>
                <a:srgbClr val="FF0000"/>
              </a:solidFill>
              <a:ln w="25400">
                <a:solidFill>
                  <a:srgbClr val="008000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003B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003B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3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4"/>
              <c:delete val="1"/>
            </c:dLbl>
            <c:dLbl>
              <c:idx val="65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6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อ.วังเหนือ'!$B$5:$B$73</c:f>
              <c:numCache>
                <c:ptCount val="69"/>
                <c:pt idx="0">
                  <c:v>2500</c:v>
                </c:pt>
                <c:pt idx="1">
                  <c:v>2501</c:v>
                </c:pt>
                <c:pt idx="2">
                  <c:v>2502</c:v>
                </c:pt>
                <c:pt idx="3">
                  <c:v>2503</c:v>
                </c:pt>
                <c:pt idx="4">
                  <c:v>2504</c:v>
                </c:pt>
                <c:pt idx="5">
                  <c:v>2505</c:v>
                </c:pt>
                <c:pt idx="6">
                  <c:v>2506</c:v>
                </c:pt>
                <c:pt idx="7">
                  <c:v>2507</c:v>
                </c:pt>
                <c:pt idx="8">
                  <c:v>2508</c:v>
                </c:pt>
                <c:pt idx="9">
                  <c:v>2509</c:v>
                </c:pt>
                <c:pt idx="10">
                  <c:v>2510</c:v>
                </c:pt>
                <c:pt idx="11">
                  <c:v>2511</c:v>
                </c:pt>
                <c:pt idx="12">
                  <c:v>2512</c:v>
                </c:pt>
                <c:pt idx="13">
                  <c:v>2513</c:v>
                </c:pt>
                <c:pt idx="14">
                  <c:v>2514</c:v>
                </c:pt>
                <c:pt idx="15">
                  <c:v>2515</c:v>
                </c:pt>
                <c:pt idx="16">
                  <c:v>2516</c:v>
                </c:pt>
                <c:pt idx="17">
                  <c:v>2517</c:v>
                </c:pt>
                <c:pt idx="18">
                  <c:v>2518</c:v>
                </c:pt>
                <c:pt idx="19">
                  <c:v>2519</c:v>
                </c:pt>
                <c:pt idx="20">
                  <c:v>2520</c:v>
                </c:pt>
                <c:pt idx="21">
                  <c:v>2521</c:v>
                </c:pt>
                <c:pt idx="22">
                  <c:v>2522</c:v>
                </c:pt>
                <c:pt idx="23">
                  <c:v>2523</c:v>
                </c:pt>
                <c:pt idx="24">
                  <c:v>2524</c:v>
                </c:pt>
                <c:pt idx="25">
                  <c:v>2525</c:v>
                </c:pt>
                <c:pt idx="26">
                  <c:v>2526</c:v>
                </c:pt>
                <c:pt idx="27">
                  <c:v>2527</c:v>
                </c:pt>
                <c:pt idx="28">
                  <c:v>2528</c:v>
                </c:pt>
                <c:pt idx="29">
                  <c:v>2529</c:v>
                </c:pt>
                <c:pt idx="30">
                  <c:v>2530</c:v>
                </c:pt>
                <c:pt idx="31">
                  <c:v>2531</c:v>
                </c:pt>
                <c:pt idx="32">
                  <c:v>2532</c:v>
                </c:pt>
                <c:pt idx="33">
                  <c:v>2533</c:v>
                </c:pt>
                <c:pt idx="34">
                  <c:v>2534</c:v>
                </c:pt>
                <c:pt idx="35">
                  <c:v>2535</c:v>
                </c:pt>
                <c:pt idx="36">
                  <c:v>2536</c:v>
                </c:pt>
                <c:pt idx="37">
                  <c:v>2537</c:v>
                </c:pt>
                <c:pt idx="38">
                  <c:v>2538</c:v>
                </c:pt>
                <c:pt idx="39">
                  <c:v>2539</c:v>
                </c:pt>
                <c:pt idx="40">
                  <c:v>2540</c:v>
                </c:pt>
                <c:pt idx="41">
                  <c:v>2541</c:v>
                </c:pt>
                <c:pt idx="42">
                  <c:v>2542</c:v>
                </c:pt>
                <c:pt idx="43">
                  <c:v>2543</c:v>
                </c:pt>
                <c:pt idx="44">
                  <c:v>2544</c:v>
                </c:pt>
                <c:pt idx="45">
                  <c:v>2545</c:v>
                </c:pt>
                <c:pt idx="46">
                  <c:v>2546</c:v>
                </c:pt>
                <c:pt idx="47">
                  <c:v>2547</c:v>
                </c:pt>
                <c:pt idx="48">
                  <c:v>2548</c:v>
                </c:pt>
                <c:pt idx="49">
                  <c:v>2549</c:v>
                </c:pt>
                <c:pt idx="50">
                  <c:v>2550</c:v>
                </c:pt>
                <c:pt idx="51">
                  <c:v>2551</c:v>
                </c:pt>
                <c:pt idx="52">
                  <c:v>2552</c:v>
                </c:pt>
                <c:pt idx="53">
                  <c:v>2553</c:v>
                </c:pt>
                <c:pt idx="54">
                  <c:v>2554</c:v>
                </c:pt>
                <c:pt idx="55">
                  <c:v>2555</c:v>
                </c:pt>
                <c:pt idx="56">
                  <c:v>2556</c:v>
                </c:pt>
                <c:pt idx="57">
                  <c:v>2557</c:v>
                </c:pt>
                <c:pt idx="58">
                  <c:v>2558</c:v>
                </c:pt>
                <c:pt idx="59">
                  <c:v>2559</c:v>
                </c:pt>
                <c:pt idx="60">
                  <c:v>2560</c:v>
                </c:pt>
                <c:pt idx="61">
                  <c:v>2561</c:v>
                </c:pt>
                <c:pt idx="62">
                  <c:v>2562</c:v>
                </c:pt>
                <c:pt idx="63">
                  <c:v>2563</c:v>
                </c:pt>
                <c:pt idx="64">
                  <c:v>2564</c:v>
                </c:pt>
                <c:pt idx="65">
                  <c:v>2565</c:v>
                </c:pt>
                <c:pt idx="66">
                  <c:v>2566</c:v>
                </c:pt>
              </c:numCache>
            </c:numRef>
          </c:cat>
          <c:val>
            <c:numRef>
              <c:f>'std. - อ.วังเหนือ'!$C$5:$C$73</c:f>
              <c:numCache>
                <c:ptCount val="69"/>
                <c:pt idx="0">
                  <c:v>1308.8</c:v>
                </c:pt>
                <c:pt idx="1">
                  <c:v>982.7</c:v>
                </c:pt>
                <c:pt idx="2">
                  <c:v>1234.1</c:v>
                </c:pt>
                <c:pt idx="3">
                  <c:v>1299.6</c:v>
                </c:pt>
                <c:pt idx="4">
                  <c:v>1740.7</c:v>
                </c:pt>
                <c:pt idx="5">
                  <c:v>947.8</c:v>
                </c:pt>
                <c:pt idx="6">
                  <c:v>1169</c:v>
                </c:pt>
                <c:pt idx="7">
                  <c:v>1648.5</c:v>
                </c:pt>
                <c:pt idx="8">
                  <c:v>1117.5</c:v>
                </c:pt>
                <c:pt idx="9">
                  <c:v>1177.7</c:v>
                </c:pt>
                <c:pt idx="10">
                  <c:v>1128.5</c:v>
                </c:pt>
                <c:pt idx="11">
                  <c:v>1068</c:v>
                </c:pt>
                <c:pt idx="12">
                  <c:v>844.9</c:v>
                </c:pt>
                <c:pt idx="13">
                  <c:v>1006.4</c:v>
                </c:pt>
                <c:pt idx="14">
                  <c:v>1029.4</c:v>
                </c:pt>
                <c:pt idx="15">
                  <c:v>757.6</c:v>
                </c:pt>
                <c:pt idx="16">
                  <c:v>1417.7</c:v>
                </c:pt>
                <c:pt idx="17">
                  <c:v>1064.1</c:v>
                </c:pt>
                <c:pt idx="18">
                  <c:v>1371.2</c:v>
                </c:pt>
                <c:pt idx="19">
                  <c:v>1195.5</c:v>
                </c:pt>
                <c:pt idx="20">
                  <c:v>1405.9</c:v>
                </c:pt>
                <c:pt idx="21">
                  <c:v>973.8</c:v>
                </c:pt>
                <c:pt idx="22">
                  <c:v>826.4</c:v>
                </c:pt>
                <c:pt idx="23">
                  <c:v>1012.6</c:v>
                </c:pt>
                <c:pt idx="24">
                  <c:v>1326.3</c:v>
                </c:pt>
                <c:pt idx="25">
                  <c:v>948.9</c:v>
                </c:pt>
                <c:pt idx="28">
                  <c:v>1208.4</c:v>
                </c:pt>
                <c:pt idx="29">
                  <c:v>870.2</c:v>
                </c:pt>
                <c:pt idx="30">
                  <c:v>1209.1</c:v>
                </c:pt>
                <c:pt idx="31">
                  <c:v>1285.4</c:v>
                </c:pt>
                <c:pt idx="32">
                  <c:v>801.8</c:v>
                </c:pt>
                <c:pt idx="33">
                  <c:v>1044.4</c:v>
                </c:pt>
                <c:pt idx="34">
                  <c:v>959.5</c:v>
                </c:pt>
                <c:pt idx="35">
                  <c:v>751.8</c:v>
                </c:pt>
                <c:pt idx="36">
                  <c:v>1191.1</c:v>
                </c:pt>
                <c:pt idx="37">
                  <c:v>1491.7</c:v>
                </c:pt>
                <c:pt idx="38">
                  <c:v>1358.4</c:v>
                </c:pt>
                <c:pt idx="39">
                  <c:v>1389.8</c:v>
                </c:pt>
                <c:pt idx="40">
                  <c:v>854</c:v>
                </c:pt>
                <c:pt idx="41">
                  <c:v>1037.9</c:v>
                </c:pt>
                <c:pt idx="42">
                  <c:v>1439.9</c:v>
                </c:pt>
                <c:pt idx="43">
                  <c:v>1064.1</c:v>
                </c:pt>
                <c:pt idx="44">
                  <c:v>1554.4</c:v>
                </c:pt>
                <c:pt idx="45">
                  <c:v>1668.4</c:v>
                </c:pt>
                <c:pt idx="46">
                  <c:v>1132.6</c:v>
                </c:pt>
                <c:pt idx="47">
                  <c:v>1485.7</c:v>
                </c:pt>
                <c:pt idx="49">
                  <c:v>1366.1</c:v>
                </c:pt>
                <c:pt idx="50">
                  <c:v>1056.8</c:v>
                </c:pt>
                <c:pt idx="51">
                  <c:v>814.9</c:v>
                </c:pt>
                <c:pt idx="52">
                  <c:v>851.7</c:v>
                </c:pt>
                <c:pt idx="53">
                  <c:v>1005.6</c:v>
                </c:pt>
                <c:pt idx="54">
                  <c:v>1418.5</c:v>
                </c:pt>
                <c:pt idx="55">
                  <c:v>1106.3</c:v>
                </c:pt>
                <c:pt idx="56">
                  <c:v>991.5</c:v>
                </c:pt>
                <c:pt idx="57">
                  <c:v>631</c:v>
                </c:pt>
                <c:pt idx="58">
                  <c:v>538.2</c:v>
                </c:pt>
                <c:pt idx="59">
                  <c:v>1381.5</c:v>
                </c:pt>
                <c:pt idx="60">
                  <c:v>822.9</c:v>
                </c:pt>
                <c:pt idx="61">
                  <c:v>1085.7</c:v>
                </c:pt>
                <c:pt idx="62">
                  <c:v>736.7</c:v>
                </c:pt>
                <c:pt idx="63">
                  <c:v>921.8</c:v>
                </c:pt>
                <c:pt idx="64">
                  <c:v>1598</c:v>
                </c:pt>
                <c:pt idx="65">
                  <c:v>1782</c:v>
                </c:pt>
                <c:pt idx="66">
                  <c:v>1217</c:v>
                </c:pt>
              </c:numCache>
            </c:numRef>
          </c:val>
        </c:ser>
        <c:gapWidth val="100"/>
        <c:axId val="36999261"/>
        <c:axId val="64557894"/>
      </c:barChart>
      <c:lineChart>
        <c:grouping val="standard"/>
        <c:varyColors val="0"/>
        <c:ser>
          <c:idx val="1"/>
          <c:order val="1"/>
          <c:tx>
            <c:v>ค่าเฉลี่ย  (2500 - 2565 )อยู่ระหว่างค่า+- SD 42 ปี</c:v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อ.วังเหนือ'!$B$5:$B$68</c:f>
              <c:numCache>
                <c:ptCount val="64"/>
                <c:pt idx="0">
                  <c:v>2500</c:v>
                </c:pt>
                <c:pt idx="1">
                  <c:v>2501</c:v>
                </c:pt>
                <c:pt idx="2">
                  <c:v>2502</c:v>
                </c:pt>
                <c:pt idx="3">
                  <c:v>2503</c:v>
                </c:pt>
                <c:pt idx="4">
                  <c:v>2504</c:v>
                </c:pt>
                <c:pt idx="5">
                  <c:v>2505</c:v>
                </c:pt>
                <c:pt idx="6">
                  <c:v>2506</c:v>
                </c:pt>
                <c:pt idx="7">
                  <c:v>2507</c:v>
                </c:pt>
                <c:pt idx="8">
                  <c:v>2508</c:v>
                </c:pt>
                <c:pt idx="9">
                  <c:v>2509</c:v>
                </c:pt>
                <c:pt idx="10">
                  <c:v>2510</c:v>
                </c:pt>
                <c:pt idx="11">
                  <c:v>2511</c:v>
                </c:pt>
                <c:pt idx="12">
                  <c:v>2512</c:v>
                </c:pt>
                <c:pt idx="13">
                  <c:v>2513</c:v>
                </c:pt>
                <c:pt idx="14">
                  <c:v>2514</c:v>
                </c:pt>
                <c:pt idx="15">
                  <c:v>2515</c:v>
                </c:pt>
                <c:pt idx="16">
                  <c:v>2516</c:v>
                </c:pt>
                <c:pt idx="17">
                  <c:v>2517</c:v>
                </c:pt>
                <c:pt idx="18">
                  <c:v>2518</c:v>
                </c:pt>
                <c:pt idx="19">
                  <c:v>2519</c:v>
                </c:pt>
                <c:pt idx="20">
                  <c:v>2520</c:v>
                </c:pt>
                <c:pt idx="21">
                  <c:v>2521</c:v>
                </c:pt>
                <c:pt idx="22">
                  <c:v>2522</c:v>
                </c:pt>
                <c:pt idx="23">
                  <c:v>2523</c:v>
                </c:pt>
                <c:pt idx="24">
                  <c:v>2524</c:v>
                </c:pt>
                <c:pt idx="25">
                  <c:v>2525</c:v>
                </c:pt>
                <c:pt idx="26">
                  <c:v>2526</c:v>
                </c:pt>
                <c:pt idx="27">
                  <c:v>2527</c:v>
                </c:pt>
                <c:pt idx="28">
                  <c:v>2528</c:v>
                </c:pt>
                <c:pt idx="29">
                  <c:v>2529</c:v>
                </c:pt>
                <c:pt idx="30">
                  <c:v>2530</c:v>
                </c:pt>
                <c:pt idx="31">
                  <c:v>2531</c:v>
                </c:pt>
                <c:pt idx="32">
                  <c:v>2532</c:v>
                </c:pt>
                <c:pt idx="33">
                  <c:v>2533</c:v>
                </c:pt>
                <c:pt idx="34">
                  <c:v>2534</c:v>
                </c:pt>
                <c:pt idx="35">
                  <c:v>2535</c:v>
                </c:pt>
                <c:pt idx="36">
                  <c:v>2536</c:v>
                </c:pt>
                <c:pt idx="37">
                  <c:v>2537</c:v>
                </c:pt>
                <c:pt idx="38">
                  <c:v>2538</c:v>
                </c:pt>
                <c:pt idx="39">
                  <c:v>2539</c:v>
                </c:pt>
                <c:pt idx="40">
                  <c:v>2540</c:v>
                </c:pt>
                <c:pt idx="41">
                  <c:v>2541</c:v>
                </c:pt>
                <c:pt idx="42">
                  <c:v>2542</c:v>
                </c:pt>
                <c:pt idx="43">
                  <c:v>2543</c:v>
                </c:pt>
                <c:pt idx="44">
                  <c:v>2544</c:v>
                </c:pt>
                <c:pt idx="45">
                  <c:v>2545</c:v>
                </c:pt>
                <c:pt idx="46">
                  <c:v>2546</c:v>
                </c:pt>
                <c:pt idx="47">
                  <c:v>2547</c:v>
                </c:pt>
                <c:pt idx="48">
                  <c:v>2548</c:v>
                </c:pt>
                <c:pt idx="49">
                  <c:v>2549</c:v>
                </c:pt>
                <c:pt idx="50">
                  <c:v>2550</c:v>
                </c:pt>
                <c:pt idx="51">
                  <c:v>2551</c:v>
                </c:pt>
                <c:pt idx="52">
                  <c:v>2552</c:v>
                </c:pt>
                <c:pt idx="53">
                  <c:v>2553</c:v>
                </c:pt>
                <c:pt idx="54">
                  <c:v>2554</c:v>
                </c:pt>
                <c:pt idx="55">
                  <c:v>2555</c:v>
                </c:pt>
                <c:pt idx="56">
                  <c:v>2556</c:v>
                </c:pt>
                <c:pt idx="57">
                  <c:v>2557</c:v>
                </c:pt>
                <c:pt idx="58">
                  <c:v>2558</c:v>
                </c:pt>
                <c:pt idx="59">
                  <c:v>2559</c:v>
                </c:pt>
                <c:pt idx="60">
                  <c:v>2560</c:v>
                </c:pt>
                <c:pt idx="61">
                  <c:v>2561</c:v>
                </c:pt>
                <c:pt idx="62">
                  <c:v>2562</c:v>
                </c:pt>
                <c:pt idx="63">
                  <c:v>2563</c:v>
                </c:pt>
              </c:numCache>
            </c:numRef>
          </c:cat>
          <c:val>
            <c:numRef>
              <c:f>'std. - อ.วังเหนือ'!$E$5:$E$73</c:f>
              <c:numCache>
                <c:ptCount val="69"/>
                <c:pt idx="0">
                  <c:v>1141.4507936507937</c:v>
                </c:pt>
                <c:pt idx="1">
                  <c:v>1141.4507936507937</c:v>
                </c:pt>
                <c:pt idx="2">
                  <c:v>1141.4507936507937</c:v>
                </c:pt>
                <c:pt idx="3">
                  <c:v>1141.4507936507937</c:v>
                </c:pt>
                <c:pt idx="4">
                  <c:v>1141.4507936507937</c:v>
                </c:pt>
                <c:pt idx="5">
                  <c:v>1141.4507936507937</c:v>
                </c:pt>
                <c:pt idx="6">
                  <c:v>1141.4507936507937</c:v>
                </c:pt>
                <c:pt idx="7">
                  <c:v>1141.4507936507937</c:v>
                </c:pt>
                <c:pt idx="8">
                  <c:v>1141.4507936507937</c:v>
                </c:pt>
                <c:pt idx="9">
                  <c:v>1141.4507936507937</c:v>
                </c:pt>
                <c:pt idx="10">
                  <c:v>1141.4507936507937</c:v>
                </c:pt>
                <c:pt idx="11">
                  <c:v>1141.4507936507937</c:v>
                </c:pt>
                <c:pt idx="12">
                  <c:v>1141.4507936507937</c:v>
                </c:pt>
                <c:pt idx="13">
                  <c:v>1141.4507936507937</c:v>
                </c:pt>
                <c:pt idx="14">
                  <c:v>1141.4507936507937</c:v>
                </c:pt>
                <c:pt idx="15">
                  <c:v>1141.4507936507937</c:v>
                </c:pt>
                <c:pt idx="16">
                  <c:v>1141.4507936507937</c:v>
                </c:pt>
                <c:pt idx="17">
                  <c:v>1141.4507936507937</c:v>
                </c:pt>
                <c:pt idx="18">
                  <c:v>1141.4507936507937</c:v>
                </c:pt>
                <c:pt idx="19">
                  <c:v>1141.4507936507937</c:v>
                </c:pt>
                <c:pt idx="20">
                  <c:v>1141.4507936507937</c:v>
                </c:pt>
                <c:pt idx="21">
                  <c:v>1141.4507936507937</c:v>
                </c:pt>
                <c:pt idx="22">
                  <c:v>1141.4507936507937</c:v>
                </c:pt>
                <c:pt idx="23">
                  <c:v>1141.4507936507937</c:v>
                </c:pt>
                <c:pt idx="24">
                  <c:v>1141.4507936507937</c:v>
                </c:pt>
                <c:pt idx="25">
                  <c:v>1141.4507936507937</c:v>
                </c:pt>
                <c:pt idx="26">
                  <c:v>1141.4507936507937</c:v>
                </c:pt>
                <c:pt idx="27">
                  <c:v>1141.4507936507937</c:v>
                </c:pt>
                <c:pt idx="28">
                  <c:v>1141.4507936507937</c:v>
                </c:pt>
                <c:pt idx="29">
                  <c:v>1141.4507936507937</c:v>
                </c:pt>
                <c:pt idx="30">
                  <c:v>1141.4507936507937</c:v>
                </c:pt>
                <c:pt idx="31">
                  <c:v>1141.4507936507937</c:v>
                </c:pt>
                <c:pt idx="32">
                  <c:v>1141.4507936507937</c:v>
                </c:pt>
                <c:pt idx="33">
                  <c:v>1141.4507936507937</c:v>
                </c:pt>
                <c:pt idx="34">
                  <c:v>1141.4507936507937</c:v>
                </c:pt>
                <c:pt idx="35">
                  <c:v>1141.4507936507937</c:v>
                </c:pt>
                <c:pt idx="36">
                  <c:v>1141.4507936507937</c:v>
                </c:pt>
                <c:pt idx="37">
                  <c:v>1141.4507936507937</c:v>
                </c:pt>
                <c:pt idx="38">
                  <c:v>1141.4507936507937</c:v>
                </c:pt>
                <c:pt idx="39">
                  <c:v>1141.4507936507937</c:v>
                </c:pt>
                <c:pt idx="40">
                  <c:v>1141.4507936507937</c:v>
                </c:pt>
                <c:pt idx="41">
                  <c:v>1141.4507936507937</c:v>
                </c:pt>
                <c:pt idx="42">
                  <c:v>1141.4507936507937</c:v>
                </c:pt>
                <c:pt idx="43">
                  <c:v>1141.4507936507937</c:v>
                </c:pt>
                <c:pt idx="44">
                  <c:v>1141.4507936507937</c:v>
                </c:pt>
                <c:pt idx="45">
                  <c:v>1141.4507936507937</c:v>
                </c:pt>
                <c:pt idx="46">
                  <c:v>1141.4507936507937</c:v>
                </c:pt>
                <c:pt idx="47">
                  <c:v>1141.4507936507937</c:v>
                </c:pt>
                <c:pt idx="48">
                  <c:v>1141.4507936507937</c:v>
                </c:pt>
                <c:pt idx="49">
                  <c:v>1141.4507936507937</c:v>
                </c:pt>
                <c:pt idx="50">
                  <c:v>1141.4507936507937</c:v>
                </c:pt>
                <c:pt idx="51">
                  <c:v>1141.4507936507937</c:v>
                </c:pt>
                <c:pt idx="52">
                  <c:v>1141.4507936507937</c:v>
                </c:pt>
                <c:pt idx="53">
                  <c:v>1141.4507936507937</c:v>
                </c:pt>
                <c:pt idx="54">
                  <c:v>1141.4507936507937</c:v>
                </c:pt>
                <c:pt idx="55">
                  <c:v>1141.4507936507937</c:v>
                </c:pt>
                <c:pt idx="56">
                  <c:v>1141.4507936507937</c:v>
                </c:pt>
                <c:pt idx="57">
                  <c:v>1141.4507936507937</c:v>
                </c:pt>
                <c:pt idx="58">
                  <c:v>1141.4507936507937</c:v>
                </c:pt>
                <c:pt idx="59">
                  <c:v>1141.4507936507937</c:v>
                </c:pt>
                <c:pt idx="60">
                  <c:v>1141.4507936507937</c:v>
                </c:pt>
                <c:pt idx="61">
                  <c:v>1141.4507936507937</c:v>
                </c:pt>
                <c:pt idx="62">
                  <c:v>1141.4507936507937</c:v>
                </c:pt>
                <c:pt idx="63">
                  <c:v>1141.4507936507937</c:v>
                </c:pt>
                <c:pt idx="64">
                  <c:v>1141.4507936507937</c:v>
                </c:pt>
                <c:pt idx="65">
                  <c:v>1141.4507936507937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12 ปี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อ.วังเหนือ'!$B$5:$B$68</c:f>
              <c:numCache>
                <c:ptCount val="64"/>
                <c:pt idx="0">
                  <c:v>2500</c:v>
                </c:pt>
                <c:pt idx="1">
                  <c:v>2501</c:v>
                </c:pt>
                <c:pt idx="2">
                  <c:v>2502</c:v>
                </c:pt>
                <c:pt idx="3">
                  <c:v>2503</c:v>
                </c:pt>
                <c:pt idx="4">
                  <c:v>2504</c:v>
                </c:pt>
                <c:pt idx="5">
                  <c:v>2505</c:v>
                </c:pt>
                <c:pt idx="6">
                  <c:v>2506</c:v>
                </c:pt>
                <c:pt idx="7">
                  <c:v>2507</c:v>
                </c:pt>
                <c:pt idx="8">
                  <c:v>2508</c:v>
                </c:pt>
                <c:pt idx="9">
                  <c:v>2509</c:v>
                </c:pt>
                <c:pt idx="10">
                  <c:v>2510</c:v>
                </c:pt>
                <c:pt idx="11">
                  <c:v>2511</c:v>
                </c:pt>
                <c:pt idx="12">
                  <c:v>2512</c:v>
                </c:pt>
                <c:pt idx="13">
                  <c:v>2513</c:v>
                </c:pt>
                <c:pt idx="14">
                  <c:v>2514</c:v>
                </c:pt>
                <c:pt idx="15">
                  <c:v>2515</c:v>
                </c:pt>
                <c:pt idx="16">
                  <c:v>2516</c:v>
                </c:pt>
                <c:pt idx="17">
                  <c:v>2517</c:v>
                </c:pt>
                <c:pt idx="18">
                  <c:v>2518</c:v>
                </c:pt>
                <c:pt idx="19">
                  <c:v>2519</c:v>
                </c:pt>
                <c:pt idx="20">
                  <c:v>2520</c:v>
                </c:pt>
                <c:pt idx="21">
                  <c:v>2521</c:v>
                </c:pt>
                <c:pt idx="22">
                  <c:v>2522</c:v>
                </c:pt>
                <c:pt idx="23">
                  <c:v>2523</c:v>
                </c:pt>
                <c:pt idx="24">
                  <c:v>2524</c:v>
                </c:pt>
                <c:pt idx="25">
                  <c:v>2525</c:v>
                </c:pt>
                <c:pt idx="26">
                  <c:v>2526</c:v>
                </c:pt>
                <c:pt idx="27">
                  <c:v>2527</c:v>
                </c:pt>
                <c:pt idx="28">
                  <c:v>2528</c:v>
                </c:pt>
                <c:pt idx="29">
                  <c:v>2529</c:v>
                </c:pt>
                <c:pt idx="30">
                  <c:v>2530</c:v>
                </c:pt>
                <c:pt idx="31">
                  <c:v>2531</c:v>
                </c:pt>
                <c:pt idx="32">
                  <c:v>2532</c:v>
                </c:pt>
                <c:pt idx="33">
                  <c:v>2533</c:v>
                </c:pt>
                <c:pt idx="34">
                  <c:v>2534</c:v>
                </c:pt>
                <c:pt idx="35">
                  <c:v>2535</c:v>
                </c:pt>
                <c:pt idx="36">
                  <c:v>2536</c:v>
                </c:pt>
                <c:pt idx="37">
                  <c:v>2537</c:v>
                </c:pt>
                <c:pt idx="38">
                  <c:v>2538</c:v>
                </c:pt>
                <c:pt idx="39">
                  <c:v>2539</c:v>
                </c:pt>
                <c:pt idx="40">
                  <c:v>2540</c:v>
                </c:pt>
                <c:pt idx="41">
                  <c:v>2541</c:v>
                </c:pt>
                <c:pt idx="42">
                  <c:v>2542</c:v>
                </c:pt>
                <c:pt idx="43">
                  <c:v>2543</c:v>
                </c:pt>
                <c:pt idx="44">
                  <c:v>2544</c:v>
                </c:pt>
                <c:pt idx="45">
                  <c:v>2545</c:v>
                </c:pt>
                <c:pt idx="46">
                  <c:v>2546</c:v>
                </c:pt>
                <c:pt idx="47">
                  <c:v>2547</c:v>
                </c:pt>
                <c:pt idx="48">
                  <c:v>2548</c:v>
                </c:pt>
                <c:pt idx="49">
                  <c:v>2549</c:v>
                </c:pt>
                <c:pt idx="50">
                  <c:v>2550</c:v>
                </c:pt>
                <c:pt idx="51">
                  <c:v>2551</c:v>
                </c:pt>
                <c:pt idx="52">
                  <c:v>2552</c:v>
                </c:pt>
                <c:pt idx="53">
                  <c:v>2553</c:v>
                </c:pt>
                <c:pt idx="54">
                  <c:v>2554</c:v>
                </c:pt>
                <c:pt idx="55">
                  <c:v>2555</c:v>
                </c:pt>
                <c:pt idx="56">
                  <c:v>2556</c:v>
                </c:pt>
                <c:pt idx="57">
                  <c:v>2557</c:v>
                </c:pt>
                <c:pt idx="58">
                  <c:v>2558</c:v>
                </c:pt>
                <c:pt idx="59">
                  <c:v>2559</c:v>
                </c:pt>
                <c:pt idx="60">
                  <c:v>2560</c:v>
                </c:pt>
                <c:pt idx="61">
                  <c:v>2561</c:v>
                </c:pt>
                <c:pt idx="62">
                  <c:v>2562</c:v>
                </c:pt>
                <c:pt idx="63">
                  <c:v>2563</c:v>
                </c:pt>
              </c:numCache>
            </c:numRef>
          </c:cat>
          <c:val>
            <c:numRef>
              <c:f>'std. - อ.วังเหนือ'!$H$5:$H$73</c:f>
              <c:numCache>
                <c:ptCount val="69"/>
                <c:pt idx="0">
                  <c:v>1420.4100170977588</c:v>
                </c:pt>
                <c:pt idx="1">
                  <c:v>1420.4100170977588</c:v>
                </c:pt>
                <c:pt idx="2">
                  <c:v>1420.4100170977588</c:v>
                </c:pt>
                <c:pt idx="3">
                  <c:v>1420.4100170977588</c:v>
                </c:pt>
                <c:pt idx="4">
                  <c:v>1420.4100170977588</c:v>
                </c:pt>
                <c:pt idx="5">
                  <c:v>1420.4100170977588</c:v>
                </c:pt>
                <c:pt idx="6">
                  <c:v>1420.4100170977588</c:v>
                </c:pt>
                <c:pt idx="7">
                  <c:v>1420.4100170977588</c:v>
                </c:pt>
                <c:pt idx="8">
                  <c:v>1420.4100170977588</c:v>
                </c:pt>
                <c:pt idx="9">
                  <c:v>1420.4100170977588</c:v>
                </c:pt>
                <c:pt idx="10">
                  <c:v>1420.4100170977588</c:v>
                </c:pt>
                <c:pt idx="11">
                  <c:v>1420.4100170977588</c:v>
                </c:pt>
                <c:pt idx="12">
                  <c:v>1420.4100170977588</c:v>
                </c:pt>
                <c:pt idx="13">
                  <c:v>1420.4100170977588</c:v>
                </c:pt>
                <c:pt idx="14">
                  <c:v>1420.4100170977588</c:v>
                </c:pt>
                <c:pt idx="15">
                  <c:v>1420.4100170977588</c:v>
                </c:pt>
                <c:pt idx="16">
                  <c:v>1420.4100170977588</c:v>
                </c:pt>
                <c:pt idx="17">
                  <c:v>1420.4100170977588</c:v>
                </c:pt>
                <c:pt idx="18">
                  <c:v>1420.4100170977588</c:v>
                </c:pt>
                <c:pt idx="19">
                  <c:v>1420.4100170977588</c:v>
                </c:pt>
                <c:pt idx="20">
                  <c:v>1420.4100170977588</c:v>
                </c:pt>
                <c:pt idx="21">
                  <c:v>1420.4100170977588</c:v>
                </c:pt>
                <c:pt idx="22">
                  <c:v>1420.4100170977588</c:v>
                </c:pt>
                <c:pt idx="23">
                  <c:v>1420.4100170977588</c:v>
                </c:pt>
                <c:pt idx="24">
                  <c:v>1420.4100170977588</c:v>
                </c:pt>
                <c:pt idx="25">
                  <c:v>1420.4100170977588</c:v>
                </c:pt>
                <c:pt idx="26">
                  <c:v>1420.4100170977588</c:v>
                </c:pt>
                <c:pt idx="27">
                  <c:v>1420.4100170977588</c:v>
                </c:pt>
                <c:pt idx="28">
                  <c:v>1420.4100170977588</c:v>
                </c:pt>
                <c:pt idx="29">
                  <c:v>1420.4100170977588</c:v>
                </c:pt>
                <c:pt idx="30">
                  <c:v>1420.4100170977588</c:v>
                </c:pt>
                <c:pt idx="31">
                  <c:v>1420.4100170977588</c:v>
                </c:pt>
                <c:pt idx="32">
                  <c:v>1420.4100170977588</c:v>
                </c:pt>
                <c:pt idx="33">
                  <c:v>1420.4100170977588</c:v>
                </c:pt>
                <c:pt idx="34">
                  <c:v>1420.4100170977588</c:v>
                </c:pt>
                <c:pt idx="35">
                  <c:v>1420.4100170977588</c:v>
                </c:pt>
                <c:pt idx="36">
                  <c:v>1420.4100170977588</c:v>
                </c:pt>
                <c:pt idx="37">
                  <c:v>1420.4100170977588</c:v>
                </c:pt>
                <c:pt idx="38">
                  <c:v>1420.4100170977588</c:v>
                </c:pt>
                <c:pt idx="39">
                  <c:v>1420.4100170977588</c:v>
                </c:pt>
                <c:pt idx="40">
                  <c:v>1420.4100170977588</c:v>
                </c:pt>
                <c:pt idx="41">
                  <c:v>1420.4100170977588</c:v>
                </c:pt>
                <c:pt idx="42">
                  <c:v>1420.4100170977588</c:v>
                </c:pt>
                <c:pt idx="43">
                  <c:v>1420.4100170977588</c:v>
                </c:pt>
                <c:pt idx="44">
                  <c:v>1420.4100170977588</c:v>
                </c:pt>
                <c:pt idx="45">
                  <c:v>1420.4100170977588</c:v>
                </c:pt>
                <c:pt idx="46">
                  <c:v>1420.4100170977588</c:v>
                </c:pt>
                <c:pt idx="47">
                  <c:v>1420.4100170977588</c:v>
                </c:pt>
                <c:pt idx="48">
                  <c:v>1420.4100170977588</c:v>
                </c:pt>
                <c:pt idx="49">
                  <c:v>1420.4100170977588</c:v>
                </c:pt>
                <c:pt idx="50">
                  <c:v>1420.4100170977588</c:v>
                </c:pt>
                <c:pt idx="51">
                  <c:v>1420.4100170977588</c:v>
                </c:pt>
                <c:pt idx="52">
                  <c:v>1420.4100170977588</c:v>
                </c:pt>
                <c:pt idx="53">
                  <c:v>1420.4100170977588</c:v>
                </c:pt>
                <c:pt idx="54">
                  <c:v>1420.4100170977588</c:v>
                </c:pt>
                <c:pt idx="55">
                  <c:v>1420.4100170977588</c:v>
                </c:pt>
                <c:pt idx="56">
                  <c:v>1420.4100170977588</c:v>
                </c:pt>
                <c:pt idx="57">
                  <c:v>1420.4100170977588</c:v>
                </c:pt>
                <c:pt idx="58">
                  <c:v>1420.4100170977588</c:v>
                </c:pt>
                <c:pt idx="59">
                  <c:v>1420.4100170977588</c:v>
                </c:pt>
                <c:pt idx="60">
                  <c:v>1420.4100170977588</c:v>
                </c:pt>
                <c:pt idx="61">
                  <c:v>1420.4100170977588</c:v>
                </c:pt>
                <c:pt idx="62">
                  <c:v>1420.4100170977588</c:v>
                </c:pt>
                <c:pt idx="63">
                  <c:v>1420.4100170977588</c:v>
                </c:pt>
                <c:pt idx="64">
                  <c:v>1420.4100170977588</c:v>
                </c:pt>
                <c:pt idx="65">
                  <c:v>1420.4100170977588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12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อ.วังเหนือ'!$B$5:$B$68</c:f>
              <c:numCache>
                <c:ptCount val="64"/>
                <c:pt idx="0">
                  <c:v>2500</c:v>
                </c:pt>
                <c:pt idx="1">
                  <c:v>2501</c:v>
                </c:pt>
                <c:pt idx="2">
                  <c:v>2502</c:v>
                </c:pt>
                <c:pt idx="3">
                  <c:v>2503</c:v>
                </c:pt>
                <c:pt idx="4">
                  <c:v>2504</c:v>
                </c:pt>
                <c:pt idx="5">
                  <c:v>2505</c:v>
                </c:pt>
                <c:pt idx="6">
                  <c:v>2506</c:v>
                </c:pt>
                <c:pt idx="7">
                  <c:v>2507</c:v>
                </c:pt>
                <c:pt idx="8">
                  <c:v>2508</c:v>
                </c:pt>
                <c:pt idx="9">
                  <c:v>2509</c:v>
                </c:pt>
                <c:pt idx="10">
                  <c:v>2510</c:v>
                </c:pt>
                <c:pt idx="11">
                  <c:v>2511</c:v>
                </c:pt>
                <c:pt idx="12">
                  <c:v>2512</c:v>
                </c:pt>
                <c:pt idx="13">
                  <c:v>2513</c:v>
                </c:pt>
                <c:pt idx="14">
                  <c:v>2514</c:v>
                </c:pt>
                <c:pt idx="15">
                  <c:v>2515</c:v>
                </c:pt>
                <c:pt idx="16">
                  <c:v>2516</c:v>
                </c:pt>
                <c:pt idx="17">
                  <c:v>2517</c:v>
                </c:pt>
                <c:pt idx="18">
                  <c:v>2518</c:v>
                </c:pt>
                <c:pt idx="19">
                  <c:v>2519</c:v>
                </c:pt>
                <c:pt idx="20">
                  <c:v>2520</c:v>
                </c:pt>
                <c:pt idx="21">
                  <c:v>2521</c:v>
                </c:pt>
                <c:pt idx="22">
                  <c:v>2522</c:v>
                </c:pt>
                <c:pt idx="23">
                  <c:v>2523</c:v>
                </c:pt>
                <c:pt idx="24">
                  <c:v>2524</c:v>
                </c:pt>
                <c:pt idx="25">
                  <c:v>2525</c:v>
                </c:pt>
                <c:pt idx="26">
                  <c:v>2526</c:v>
                </c:pt>
                <c:pt idx="27">
                  <c:v>2527</c:v>
                </c:pt>
                <c:pt idx="28">
                  <c:v>2528</c:v>
                </c:pt>
                <c:pt idx="29">
                  <c:v>2529</c:v>
                </c:pt>
                <c:pt idx="30">
                  <c:v>2530</c:v>
                </c:pt>
                <c:pt idx="31">
                  <c:v>2531</c:v>
                </c:pt>
                <c:pt idx="32">
                  <c:v>2532</c:v>
                </c:pt>
                <c:pt idx="33">
                  <c:v>2533</c:v>
                </c:pt>
                <c:pt idx="34">
                  <c:v>2534</c:v>
                </c:pt>
                <c:pt idx="35">
                  <c:v>2535</c:v>
                </c:pt>
                <c:pt idx="36">
                  <c:v>2536</c:v>
                </c:pt>
                <c:pt idx="37">
                  <c:v>2537</c:v>
                </c:pt>
                <c:pt idx="38">
                  <c:v>2538</c:v>
                </c:pt>
                <c:pt idx="39">
                  <c:v>2539</c:v>
                </c:pt>
                <c:pt idx="40">
                  <c:v>2540</c:v>
                </c:pt>
                <c:pt idx="41">
                  <c:v>2541</c:v>
                </c:pt>
                <c:pt idx="42">
                  <c:v>2542</c:v>
                </c:pt>
                <c:pt idx="43">
                  <c:v>2543</c:v>
                </c:pt>
                <c:pt idx="44">
                  <c:v>2544</c:v>
                </c:pt>
                <c:pt idx="45">
                  <c:v>2545</c:v>
                </c:pt>
                <c:pt idx="46">
                  <c:v>2546</c:v>
                </c:pt>
                <c:pt idx="47">
                  <c:v>2547</c:v>
                </c:pt>
                <c:pt idx="48">
                  <c:v>2548</c:v>
                </c:pt>
                <c:pt idx="49">
                  <c:v>2549</c:v>
                </c:pt>
                <c:pt idx="50">
                  <c:v>2550</c:v>
                </c:pt>
                <c:pt idx="51">
                  <c:v>2551</c:v>
                </c:pt>
                <c:pt idx="52">
                  <c:v>2552</c:v>
                </c:pt>
                <c:pt idx="53">
                  <c:v>2553</c:v>
                </c:pt>
                <c:pt idx="54">
                  <c:v>2554</c:v>
                </c:pt>
                <c:pt idx="55">
                  <c:v>2555</c:v>
                </c:pt>
                <c:pt idx="56">
                  <c:v>2556</c:v>
                </c:pt>
                <c:pt idx="57">
                  <c:v>2557</c:v>
                </c:pt>
                <c:pt idx="58">
                  <c:v>2558</c:v>
                </c:pt>
                <c:pt idx="59">
                  <c:v>2559</c:v>
                </c:pt>
                <c:pt idx="60">
                  <c:v>2560</c:v>
                </c:pt>
                <c:pt idx="61">
                  <c:v>2561</c:v>
                </c:pt>
                <c:pt idx="62">
                  <c:v>2562</c:v>
                </c:pt>
                <c:pt idx="63">
                  <c:v>2563</c:v>
                </c:pt>
              </c:numCache>
            </c:numRef>
          </c:cat>
          <c:val>
            <c:numRef>
              <c:f>'std. - อ.วังเหนือ'!$F$5:$F$73</c:f>
              <c:numCache>
                <c:ptCount val="69"/>
                <c:pt idx="0">
                  <c:v>862.4915702038286</c:v>
                </c:pt>
                <c:pt idx="1">
                  <c:v>862.4915702038286</c:v>
                </c:pt>
                <c:pt idx="2">
                  <c:v>862.4915702038286</c:v>
                </c:pt>
                <c:pt idx="3">
                  <c:v>862.4915702038286</c:v>
                </c:pt>
                <c:pt idx="4">
                  <c:v>862.4915702038286</c:v>
                </c:pt>
                <c:pt idx="5">
                  <c:v>862.4915702038286</c:v>
                </c:pt>
                <c:pt idx="6">
                  <c:v>862.4915702038286</c:v>
                </c:pt>
                <c:pt idx="7">
                  <c:v>862.4915702038286</c:v>
                </c:pt>
                <c:pt idx="8">
                  <c:v>862.4915702038286</c:v>
                </c:pt>
                <c:pt idx="9">
                  <c:v>862.4915702038286</c:v>
                </c:pt>
                <c:pt idx="10">
                  <c:v>862.4915702038286</c:v>
                </c:pt>
                <c:pt idx="11">
                  <c:v>862.4915702038286</c:v>
                </c:pt>
                <c:pt idx="12">
                  <c:v>862.4915702038286</c:v>
                </c:pt>
                <c:pt idx="13">
                  <c:v>862.4915702038286</c:v>
                </c:pt>
                <c:pt idx="14">
                  <c:v>862.4915702038286</c:v>
                </c:pt>
                <c:pt idx="15">
                  <c:v>862.4915702038286</c:v>
                </c:pt>
                <c:pt idx="16">
                  <c:v>862.4915702038286</c:v>
                </c:pt>
                <c:pt idx="17">
                  <c:v>862.4915702038286</c:v>
                </c:pt>
                <c:pt idx="18">
                  <c:v>862.4915702038286</c:v>
                </c:pt>
                <c:pt idx="19">
                  <c:v>862.4915702038286</c:v>
                </c:pt>
                <c:pt idx="20">
                  <c:v>862.4915702038286</c:v>
                </c:pt>
                <c:pt idx="21">
                  <c:v>862.4915702038286</c:v>
                </c:pt>
                <c:pt idx="22">
                  <c:v>862.4915702038286</c:v>
                </c:pt>
                <c:pt idx="23">
                  <c:v>862.4915702038286</c:v>
                </c:pt>
                <c:pt idx="24">
                  <c:v>862.4915702038286</c:v>
                </c:pt>
                <c:pt idx="25">
                  <c:v>862.4915702038286</c:v>
                </c:pt>
                <c:pt idx="26">
                  <c:v>862.4915702038286</c:v>
                </c:pt>
                <c:pt idx="27">
                  <c:v>862.4915702038286</c:v>
                </c:pt>
                <c:pt idx="28">
                  <c:v>862.4915702038286</c:v>
                </c:pt>
                <c:pt idx="29">
                  <c:v>862.4915702038286</c:v>
                </c:pt>
                <c:pt idx="30">
                  <c:v>862.4915702038286</c:v>
                </c:pt>
                <c:pt idx="31">
                  <c:v>862.4915702038286</c:v>
                </c:pt>
                <c:pt idx="32">
                  <c:v>862.4915702038286</c:v>
                </c:pt>
                <c:pt idx="33">
                  <c:v>862.4915702038286</c:v>
                </c:pt>
                <c:pt idx="34">
                  <c:v>862.4915702038286</c:v>
                </c:pt>
                <c:pt idx="35">
                  <c:v>862.4915702038286</c:v>
                </c:pt>
                <c:pt idx="36">
                  <c:v>862.4915702038286</c:v>
                </c:pt>
                <c:pt idx="37">
                  <c:v>862.4915702038286</c:v>
                </c:pt>
                <c:pt idx="38">
                  <c:v>862.4915702038286</c:v>
                </c:pt>
                <c:pt idx="39">
                  <c:v>862.4915702038286</c:v>
                </c:pt>
                <c:pt idx="40">
                  <c:v>862.4915702038286</c:v>
                </c:pt>
                <c:pt idx="41">
                  <c:v>862.4915702038286</c:v>
                </c:pt>
                <c:pt idx="42">
                  <c:v>862.4915702038286</c:v>
                </c:pt>
                <c:pt idx="43">
                  <c:v>862.4915702038286</c:v>
                </c:pt>
                <c:pt idx="44">
                  <c:v>862.4915702038286</c:v>
                </c:pt>
                <c:pt idx="45">
                  <c:v>862.4915702038286</c:v>
                </c:pt>
                <c:pt idx="46">
                  <c:v>862.4915702038286</c:v>
                </c:pt>
                <c:pt idx="47">
                  <c:v>862.4915702038286</c:v>
                </c:pt>
                <c:pt idx="48">
                  <c:v>862.4915702038286</c:v>
                </c:pt>
                <c:pt idx="49">
                  <c:v>862.4915702038286</c:v>
                </c:pt>
                <c:pt idx="50">
                  <c:v>862.4915702038286</c:v>
                </c:pt>
                <c:pt idx="51">
                  <c:v>862.4915702038286</c:v>
                </c:pt>
                <c:pt idx="52">
                  <c:v>862.4915702038286</c:v>
                </c:pt>
                <c:pt idx="53">
                  <c:v>862.4915702038286</c:v>
                </c:pt>
                <c:pt idx="54">
                  <c:v>862.4915702038286</c:v>
                </c:pt>
                <c:pt idx="55">
                  <c:v>862.4915702038286</c:v>
                </c:pt>
                <c:pt idx="56">
                  <c:v>862.4915702038286</c:v>
                </c:pt>
                <c:pt idx="57">
                  <c:v>862.4915702038286</c:v>
                </c:pt>
                <c:pt idx="58">
                  <c:v>862.4915702038286</c:v>
                </c:pt>
                <c:pt idx="59">
                  <c:v>862.4915702038286</c:v>
                </c:pt>
                <c:pt idx="60">
                  <c:v>862.4915702038286</c:v>
                </c:pt>
                <c:pt idx="61">
                  <c:v>862.4915702038286</c:v>
                </c:pt>
                <c:pt idx="62">
                  <c:v>862.4915702038286</c:v>
                </c:pt>
                <c:pt idx="63">
                  <c:v>862.4915702038286</c:v>
                </c:pt>
                <c:pt idx="64">
                  <c:v>862.4915702038286</c:v>
                </c:pt>
                <c:pt idx="65">
                  <c:v>862.4915702038286</c:v>
                </c:pt>
              </c:numCache>
            </c:numRef>
          </c:val>
          <c:smooth val="0"/>
        </c:ser>
        <c:axId val="36999261"/>
        <c:axId val="64557894"/>
      </c:lineChart>
      <c:catAx>
        <c:axId val="369992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64557894"/>
        <c:crossesAt val="0"/>
        <c:auto val="1"/>
        <c:lblOffset val="100"/>
        <c:tickLblSkip val="2"/>
        <c:noMultiLvlLbl val="0"/>
      </c:catAx>
      <c:valAx>
        <c:axId val="64557894"/>
        <c:scaling>
          <c:orientation val="minMax"/>
          <c:max val="2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ปริมาณฝน-มิลลิเมตร</a:t>
                </a:r>
              </a:p>
            </c:rich>
          </c:tx>
          <c:layout>
            <c:manualLayout>
              <c:xMode val="factor"/>
              <c:yMode val="factor"/>
              <c:x val="-0.011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36999261"/>
        <c:crossesAt val="1"/>
        <c:crossBetween val="between"/>
        <c:dispUnits/>
        <c:majorUnit val="500"/>
        <c:minorUnit val="100"/>
      </c:valAx>
      <c:spPr>
        <a:gradFill rotWithShape="1">
          <a:gsLst>
            <a:gs pos="0">
              <a:srgbClr val="3366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4925"/>
          <c:y val="0.94425"/>
          <c:w val="0.89975"/>
          <c:h val="0.04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99CCFF"/>
        </a:gs>
        <a:gs pos="100000">
          <a:srgbClr val="0066CC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แสดงค่าเฉลี่ยและแนวโน้มปริมาณฝนรายปี
 สถานี อ.วังเหนือ จ.ลำปาง</a:t>
            </a:r>
          </a:p>
        </c:rich>
      </c:tx>
      <c:layout>
        <c:manualLayout>
          <c:xMode val="factor"/>
          <c:yMode val="factor"/>
          <c:x val="0.05025"/>
          <c:y val="-0.00975"/>
        </c:manualLayout>
      </c:layout>
      <c:spPr>
        <a:gradFill rotWithShape="1">
          <a:gsLst>
            <a:gs pos="0">
              <a:srgbClr val="CC99FF"/>
            </a:gs>
            <a:gs pos="100000">
              <a:srgbClr val="FFFF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875"/>
          <c:y val="0.1865"/>
          <c:w val="0.87625"/>
          <c:h val="0.69925"/>
        </c:manualLayout>
      </c:layout>
      <c:lineChart>
        <c:grouping val="standard"/>
        <c:varyColors val="0"/>
        <c:ser>
          <c:idx val="0"/>
          <c:order val="0"/>
          <c:tx>
            <c:v>ฝนรายปี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dPt>
            <c:idx val="13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53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63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77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94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4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อ.วังเหนือ'!$B$5:$B$73</c:f>
              <c:numCache>
                <c:ptCount val="69"/>
                <c:pt idx="0">
                  <c:v>2500</c:v>
                </c:pt>
                <c:pt idx="1">
                  <c:v>2501</c:v>
                </c:pt>
                <c:pt idx="2">
                  <c:v>2502</c:v>
                </c:pt>
                <c:pt idx="3">
                  <c:v>2503</c:v>
                </c:pt>
                <c:pt idx="4">
                  <c:v>2504</c:v>
                </c:pt>
                <c:pt idx="5">
                  <c:v>2505</c:v>
                </c:pt>
                <c:pt idx="6">
                  <c:v>2506</c:v>
                </c:pt>
                <c:pt idx="7">
                  <c:v>2507</c:v>
                </c:pt>
                <c:pt idx="8">
                  <c:v>2508</c:v>
                </c:pt>
                <c:pt idx="9">
                  <c:v>2509</c:v>
                </c:pt>
                <c:pt idx="10">
                  <c:v>2510</c:v>
                </c:pt>
                <c:pt idx="11">
                  <c:v>2511</c:v>
                </c:pt>
                <c:pt idx="12">
                  <c:v>2512</c:v>
                </c:pt>
                <c:pt idx="13">
                  <c:v>2513</c:v>
                </c:pt>
                <c:pt idx="14">
                  <c:v>2514</c:v>
                </c:pt>
                <c:pt idx="15">
                  <c:v>2515</c:v>
                </c:pt>
                <c:pt idx="16">
                  <c:v>2516</c:v>
                </c:pt>
                <c:pt idx="17">
                  <c:v>2517</c:v>
                </c:pt>
                <c:pt idx="18">
                  <c:v>2518</c:v>
                </c:pt>
                <c:pt idx="19">
                  <c:v>2519</c:v>
                </c:pt>
                <c:pt idx="20">
                  <c:v>2520</c:v>
                </c:pt>
                <c:pt idx="21">
                  <c:v>2521</c:v>
                </c:pt>
                <c:pt idx="22">
                  <c:v>2522</c:v>
                </c:pt>
                <c:pt idx="23">
                  <c:v>2523</c:v>
                </c:pt>
                <c:pt idx="24">
                  <c:v>2524</c:v>
                </c:pt>
                <c:pt idx="25">
                  <c:v>2525</c:v>
                </c:pt>
                <c:pt idx="26">
                  <c:v>2526</c:v>
                </c:pt>
                <c:pt idx="27">
                  <c:v>2527</c:v>
                </c:pt>
                <c:pt idx="28">
                  <c:v>2528</c:v>
                </c:pt>
                <c:pt idx="29">
                  <c:v>2529</c:v>
                </c:pt>
                <c:pt idx="30">
                  <c:v>2530</c:v>
                </c:pt>
                <c:pt idx="31">
                  <c:v>2531</c:v>
                </c:pt>
                <c:pt idx="32">
                  <c:v>2532</c:v>
                </c:pt>
                <c:pt idx="33">
                  <c:v>2533</c:v>
                </c:pt>
                <c:pt idx="34">
                  <c:v>2534</c:v>
                </c:pt>
                <c:pt idx="35">
                  <c:v>2535</c:v>
                </c:pt>
                <c:pt idx="36">
                  <c:v>2536</c:v>
                </c:pt>
                <c:pt idx="37">
                  <c:v>2537</c:v>
                </c:pt>
                <c:pt idx="38">
                  <c:v>2538</c:v>
                </c:pt>
                <c:pt idx="39">
                  <c:v>2539</c:v>
                </c:pt>
                <c:pt idx="40">
                  <c:v>2540</c:v>
                </c:pt>
                <c:pt idx="41">
                  <c:v>2541</c:v>
                </c:pt>
                <c:pt idx="42">
                  <c:v>2542</c:v>
                </c:pt>
                <c:pt idx="43">
                  <c:v>2543</c:v>
                </c:pt>
                <c:pt idx="44">
                  <c:v>2544</c:v>
                </c:pt>
                <c:pt idx="45">
                  <c:v>2545</c:v>
                </c:pt>
                <c:pt idx="46">
                  <c:v>2546</c:v>
                </c:pt>
                <c:pt idx="47">
                  <c:v>2547</c:v>
                </c:pt>
                <c:pt idx="48">
                  <c:v>2548</c:v>
                </c:pt>
                <c:pt idx="49">
                  <c:v>2549</c:v>
                </c:pt>
                <c:pt idx="50">
                  <c:v>2550</c:v>
                </c:pt>
                <c:pt idx="51">
                  <c:v>2551</c:v>
                </c:pt>
                <c:pt idx="52">
                  <c:v>2552</c:v>
                </c:pt>
                <c:pt idx="53">
                  <c:v>2553</c:v>
                </c:pt>
                <c:pt idx="54">
                  <c:v>2554</c:v>
                </c:pt>
                <c:pt idx="55">
                  <c:v>2555</c:v>
                </c:pt>
                <c:pt idx="56">
                  <c:v>2556</c:v>
                </c:pt>
                <c:pt idx="57">
                  <c:v>2557</c:v>
                </c:pt>
                <c:pt idx="58">
                  <c:v>2558</c:v>
                </c:pt>
                <c:pt idx="59">
                  <c:v>2559</c:v>
                </c:pt>
                <c:pt idx="60">
                  <c:v>2560</c:v>
                </c:pt>
                <c:pt idx="61">
                  <c:v>2561</c:v>
                </c:pt>
                <c:pt idx="62">
                  <c:v>2562</c:v>
                </c:pt>
                <c:pt idx="63">
                  <c:v>2563</c:v>
                </c:pt>
                <c:pt idx="64">
                  <c:v>2564</c:v>
                </c:pt>
                <c:pt idx="65">
                  <c:v>2565</c:v>
                </c:pt>
                <c:pt idx="66">
                  <c:v>2566</c:v>
                </c:pt>
              </c:numCache>
            </c:numRef>
          </c:cat>
          <c:val>
            <c:numRef>
              <c:f>'std. - อ.วังเหนือ'!$C$5:$C$73</c:f>
              <c:numCache>
                <c:ptCount val="69"/>
                <c:pt idx="0">
                  <c:v>1308.8</c:v>
                </c:pt>
                <c:pt idx="1">
                  <c:v>982.7</c:v>
                </c:pt>
                <c:pt idx="2">
                  <c:v>1234.1</c:v>
                </c:pt>
                <c:pt idx="3">
                  <c:v>1299.6</c:v>
                </c:pt>
                <c:pt idx="4">
                  <c:v>1740.7</c:v>
                </c:pt>
                <c:pt idx="5">
                  <c:v>947.8</c:v>
                </c:pt>
                <c:pt idx="6">
                  <c:v>1169</c:v>
                </c:pt>
                <c:pt idx="7">
                  <c:v>1648.5</c:v>
                </c:pt>
                <c:pt idx="8">
                  <c:v>1117.5</c:v>
                </c:pt>
                <c:pt idx="9">
                  <c:v>1177.7</c:v>
                </c:pt>
                <c:pt idx="10">
                  <c:v>1128.5</c:v>
                </c:pt>
                <c:pt idx="11">
                  <c:v>1068</c:v>
                </c:pt>
                <c:pt idx="12">
                  <c:v>844.9</c:v>
                </c:pt>
                <c:pt idx="13">
                  <c:v>1006.4</c:v>
                </c:pt>
                <c:pt idx="14">
                  <c:v>1029.4</c:v>
                </c:pt>
                <c:pt idx="15">
                  <c:v>757.6</c:v>
                </c:pt>
                <c:pt idx="16">
                  <c:v>1417.7</c:v>
                </c:pt>
                <c:pt idx="17">
                  <c:v>1064.1</c:v>
                </c:pt>
                <c:pt idx="18">
                  <c:v>1371.2</c:v>
                </c:pt>
                <c:pt idx="19">
                  <c:v>1195.5</c:v>
                </c:pt>
                <c:pt idx="20">
                  <c:v>1405.9</c:v>
                </c:pt>
                <c:pt idx="21">
                  <c:v>973.8</c:v>
                </c:pt>
                <c:pt idx="22">
                  <c:v>826.4</c:v>
                </c:pt>
                <c:pt idx="23">
                  <c:v>1012.6</c:v>
                </c:pt>
                <c:pt idx="24">
                  <c:v>1326.3</c:v>
                </c:pt>
                <c:pt idx="25">
                  <c:v>948.9</c:v>
                </c:pt>
                <c:pt idx="28">
                  <c:v>1208.4</c:v>
                </c:pt>
                <c:pt idx="29">
                  <c:v>870.2</c:v>
                </c:pt>
                <c:pt idx="30">
                  <c:v>1209.1</c:v>
                </c:pt>
                <c:pt idx="31">
                  <c:v>1285.4</c:v>
                </c:pt>
                <c:pt idx="32">
                  <c:v>801.8</c:v>
                </c:pt>
                <c:pt idx="33">
                  <c:v>1044.4</c:v>
                </c:pt>
                <c:pt idx="34">
                  <c:v>959.5</c:v>
                </c:pt>
                <c:pt idx="35">
                  <c:v>751.8</c:v>
                </c:pt>
                <c:pt idx="36">
                  <c:v>1191.1</c:v>
                </c:pt>
                <c:pt idx="37">
                  <c:v>1491.7</c:v>
                </c:pt>
                <c:pt idx="38">
                  <c:v>1358.4</c:v>
                </c:pt>
                <c:pt idx="39">
                  <c:v>1389.8</c:v>
                </c:pt>
                <c:pt idx="40">
                  <c:v>854</c:v>
                </c:pt>
                <c:pt idx="41">
                  <c:v>1037.9</c:v>
                </c:pt>
                <c:pt idx="42">
                  <c:v>1439.9</c:v>
                </c:pt>
                <c:pt idx="43">
                  <c:v>1064.1</c:v>
                </c:pt>
                <c:pt idx="44">
                  <c:v>1554.4</c:v>
                </c:pt>
                <c:pt idx="45">
                  <c:v>1668.4</c:v>
                </c:pt>
                <c:pt idx="46">
                  <c:v>1132.6</c:v>
                </c:pt>
                <c:pt idx="47">
                  <c:v>1485.7</c:v>
                </c:pt>
                <c:pt idx="49">
                  <c:v>1366.1</c:v>
                </c:pt>
                <c:pt idx="50">
                  <c:v>1056.8</c:v>
                </c:pt>
                <c:pt idx="51">
                  <c:v>814.9</c:v>
                </c:pt>
                <c:pt idx="52">
                  <c:v>851.7</c:v>
                </c:pt>
                <c:pt idx="53">
                  <c:v>1005.6</c:v>
                </c:pt>
                <c:pt idx="54">
                  <c:v>1418.5</c:v>
                </c:pt>
                <c:pt idx="55">
                  <c:v>1106.3</c:v>
                </c:pt>
                <c:pt idx="56">
                  <c:v>991.5</c:v>
                </c:pt>
                <c:pt idx="57">
                  <c:v>631</c:v>
                </c:pt>
                <c:pt idx="58">
                  <c:v>538.2</c:v>
                </c:pt>
                <c:pt idx="59">
                  <c:v>1381.5</c:v>
                </c:pt>
                <c:pt idx="60">
                  <c:v>822.9</c:v>
                </c:pt>
                <c:pt idx="61">
                  <c:v>1085.7</c:v>
                </c:pt>
                <c:pt idx="62">
                  <c:v>736.7</c:v>
                </c:pt>
                <c:pt idx="63">
                  <c:v>921.8</c:v>
                </c:pt>
                <c:pt idx="64">
                  <c:v>1598</c:v>
                </c:pt>
                <c:pt idx="65">
                  <c:v>1782</c:v>
                </c:pt>
                <c:pt idx="66">
                  <c:v>1217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 (2500 - 2565 ) 66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อ.วังเหนือ'!$B$5:$B$73</c:f>
              <c:numCache>
                <c:ptCount val="69"/>
                <c:pt idx="0">
                  <c:v>2500</c:v>
                </c:pt>
                <c:pt idx="1">
                  <c:v>2501</c:v>
                </c:pt>
                <c:pt idx="2">
                  <c:v>2502</c:v>
                </c:pt>
                <c:pt idx="3">
                  <c:v>2503</c:v>
                </c:pt>
                <c:pt idx="4">
                  <c:v>2504</c:v>
                </c:pt>
                <c:pt idx="5">
                  <c:v>2505</c:v>
                </c:pt>
                <c:pt idx="6">
                  <c:v>2506</c:v>
                </c:pt>
                <c:pt idx="7">
                  <c:v>2507</c:v>
                </c:pt>
                <c:pt idx="8">
                  <c:v>2508</c:v>
                </c:pt>
                <c:pt idx="9">
                  <c:v>2509</c:v>
                </c:pt>
                <c:pt idx="10">
                  <c:v>2510</c:v>
                </c:pt>
                <c:pt idx="11">
                  <c:v>2511</c:v>
                </c:pt>
                <c:pt idx="12">
                  <c:v>2512</c:v>
                </c:pt>
                <c:pt idx="13">
                  <c:v>2513</c:v>
                </c:pt>
                <c:pt idx="14">
                  <c:v>2514</c:v>
                </c:pt>
                <c:pt idx="15">
                  <c:v>2515</c:v>
                </c:pt>
                <c:pt idx="16">
                  <c:v>2516</c:v>
                </c:pt>
                <c:pt idx="17">
                  <c:v>2517</c:v>
                </c:pt>
                <c:pt idx="18">
                  <c:v>2518</c:v>
                </c:pt>
                <c:pt idx="19">
                  <c:v>2519</c:v>
                </c:pt>
                <c:pt idx="20">
                  <c:v>2520</c:v>
                </c:pt>
                <c:pt idx="21">
                  <c:v>2521</c:v>
                </c:pt>
                <c:pt idx="22">
                  <c:v>2522</c:v>
                </c:pt>
                <c:pt idx="23">
                  <c:v>2523</c:v>
                </c:pt>
                <c:pt idx="24">
                  <c:v>2524</c:v>
                </c:pt>
                <c:pt idx="25">
                  <c:v>2525</c:v>
                </c:pt>
                <c:pt idx="26">
                  <c:v>2526</c:v>
                </c:pt>
                <c:pt idx="27">
                  <c:v>2527</c:v>
                </c:pt>
                <c:pt idx="28">
                  <c:v>2528</c:v>
                </c:pt>
                <c:pt idx="29">
                  <c:v>2529</c:v>
                </c:pt>
                <c:pt idx="30">
                  <c:v>2530</c:v>
                </c:pt>
                <c:pt idx="31">
                  <c:v>2531</c:v>
                </c:pt>
                <c:pt idx="32">
                  <c:v>2532</c:v>
                </c:pt>
                <c:pt idx="33">
                  <c:v>2533</c:v>
                </c:pt>
                <c:pt idx="34">
                  <c:v>2534</c:v>
                </c:pt>
                <c:pt idx="35">
                  <c:v>2535</c:v>
                </c:pt>
                <c:pt idx="36">
                  <c:v>2536</c:v>
                </c:pt>
                <c:pt idx="37">
                  <c:v>2537</c:v>
                </c:pt>
                <c:pt idx="38">
                  <c:v>2538</c:v>
                </c:pt>
                <c:pt idx="39">
                  <c:v>2539</c:v>
                </c:pt>
                <c:pt idx="40">
                  <c:v>2540</c:v>
                </c:pt>
                <c:pt idx="41">
                  <c:v>2541</c:v>
                </c:pt>
                <c:pt idx="42">
                  <c:v>2542</c:v>
                </c:pt>
                <c:pt idx="43">
                  <c:v>2543</c:v>
                </c:pt>
                <c:pt idx="44">
                  <c:v>2544</c:v>
                </c:pt>
                <c:pt idx="45">
                  <c:v>2545</c:v>
                </c:pt>
                <c:pt idx="46">
                  <c:v>2546</c:v>
                </c:pt>
                <c:pt idx="47">
                  <c:v>2547</c:v>
                </c:pt>
                <c:pt idx="48">
                  <c:v>2548</c:v>
                </c:pt>
                <c:pt idx="49">
                  <c:v>2549</c:v>
                </c:pt>
                <c:pt idx="50">
                  <c:v>2550</c:v>
                </c:pt>
                <c:pt idx="51">
                  <c:v>2551</c:v>
                </c:pt>
                <c:pt idx="52">
                  <c:v>2552</c:v>
                </c:pt>
                <c:pt idx="53">
                  <c:v>2553</c:v>
                </c:pt>
                <c:pt idx="54">
                  <c:v>2554</c:v>
                </c:pt>
                <c:pt idx="55">
                  <c:v>2555</c:v>
                </c:pt>
                <c:pt idx="56">
                  <c:v>2556</c:v>
                </c:pt>
                <c:pt idx="57">
                  <c:v>2557</c:v>
                </c:pt>
                <c:pt idx="58">
                  <c:v>2558</c:v>
                </c:pt>
                <c:pt idx="59">
                  <c:v>2559</c:v>
                </c:pt>
                <c:pt idx="60">
                  <c:v>2560</c:v>
                </c:pt>
                <c:pt idx="61">
                  <c:v>2561</c:v>
                </c:pt>
                <c:pt idx="62">
                  <c:v>2562</c:v>
                </c:pt>
                <c:pt idx="63">
                  <c:v>2563</c:v>
                </c:pt>
                <c:pt idx="64">
                  <c:v>2564</c:v>
                </c:pt>
                <c:pt idx="65">
                  <c:v>2565</c:v>
                </c:pt>
                <c:pt idx="66">
                  <c:v>2566</c:v>
                </c:pt>
              </c:numCache>
            </c:numRef>
          </c:cat>
          <c:val>
            <c:numRef>
              <c:f>'std. - อ.วังเหนือ'!$E$5:$E$73</c:f>
              <c:numCache>
                <c:ptCount val="69"/>
                <c:pt idx="0">
                  <c:v>1141.4507936507937</c:v>
                </c:pt>
                <c:pt idx="1">
                  <c:v>1141.4507936507937</c:v>
                </c:pt>
                <c:pt idx="2">
                  <c:v>1141.4507936507937</c:v>
                </c:pt>
                <c:pt idx="3">
                  <c:v>1141.4507936507937</c:v>
                </c:pt>
                <c:pt idx="4">
                  <c:v>1141.4507936507937</c:v>
                </c:pt>
                <c:pt idx="5">
                  <c:v>1141.4507936507937</c:v>
                </c:pt>
                <c:pt idx="6">
                  <c:v>1141.4507936507937</c:v>
                </c:pt>
                <c:pt idx="7">
                  <c:v>1141.4507936507937</c:v>
                </c:pt>
                <c:pt idx="8">
                  <c:v>1141.4507936507937</c:v>
                </c:pt>
                <c:pt idx="9">
                  <c:v>1141.4507936507937</c:v>
                </c:pt>
                <c:pt idx="10">
                  <c:v>1141.4507936507937</c:v>
                </c:pt>
                <c:pt idx="11">
                  <c:v>1141.4507936507937</c:v>
                </c:pt>
                <c:pt idx="12">
                  <c:v>1141.4507936507937</c:v>
                </c:pt>
                <c:pt idx="13">
                  <c:v>1141.4507936507937</c:v>
                </c:pt>
                <c:pt idx="14">
                  <c:v>1141.4507936507937</c:v>
                </c:pt>
                <c:pt idx="15">
                  <c:v>1141.4507936507937</c:v>
                </c:pt>
                <c:pt idx="16">
                  <c:v>1141.4507936507937</c:v>
                </c:pt>
                <c:pt idx="17">
                  <c:v>1141.4507936507937</c:v>
                </c:pt>
                <c:pt idx="18">
                  <c:v>1141.4507936507937</c:v>
                </c:pt>
                <c:pt idx="19">
                  <c:v>1141.4507936507937</c:v>
                </c:pt>
                <c:pt idx="20">
                  <c:v>1141.4507936507937</c:v>
                </c:pt>
                <c:pt idx="21">
                  <c:v>1141.4507936507937</c:v>
                </c:pt>
                <c:pt idx="22">
                  <c:v>1141.4507936507937</c:v>
                </c:pt>
                <c:pt idx="23">
                  <c:v>1141.4507936507937</c:v>
                </c:pt>
                <c:pt idx="24">
                  <c:v>1141.4507936507937</c:v>
                </c:pt>
                <c:pt idx="25">
                  <c:v>1141.4507936507937</c:v>
                </c:pt>
                <c:pt idx="26">
                  <c:v>1141.4507936507937</c:v>
                </c:pt>
                <c:pt idx="27">
                  <c:v>1141.4507936507937</c:v>
                </c:pt>
                <c:pt idx="28">
                  <c:v>1141.4507936507937</c:v>
                </c:pt>
                <c:pt idx="29">
                  <c:v>1141.4507936507937</c:v>
                </c:pt>
                <c:pt idx="30">
                  <c:v>1141.4507936507937</c:v>
                </c:pt>
                <c:pt idx="31">
                  <c:v>1141.4507936507937</c:v>
                </c:pt>
                <c:pt idx="32">
                  <c:v>1141.4507936507937</c:v>
                </c:pt>
                <c:pt idx="33">
                  <c:v>1141.4507936507937</c:v>
                </c:pt>
                <c:pt idx="34">
                  <c:v>1141.4507936507937</c:v>
                </c:pt>
                <c:pt idx="35">
                  <c:v>1141.4507936507937</c:v>
                </c:pt>
                <c:pt idx="36">
                  <c:v>1141.4507936507937</c:v>
                </c:pt>
                <c:pt idx="37">
                  <c:v>1141.4507936507937</c:v>
                </c:pt>
                <c:pt idx="38">
                  <c:v>1141.4507936507937</c:v>
                </c:pt>
                <c:pt idx="39">
                  <c:v>1141.4507936507937</c:v>
                </c:pt>
                <c:pt idx="40">
                  <c:v>1141.4507936507937</c:v>
                </c:pt>
                <c:pt idx="41">
                  <c:v>1141.4507936507937</c:v>
                </c:pt>
                <c:pt idx="42">
                  <c:v>1141.4507936507937</c:v>
                </c:pt>
                <c:pt idx="43">
                  <c:v>1141.4507936507937</c:v>
                </c:pt>
                <c:pt idx="44">
                  <c:v>1141.4507936507937</c:v>
                </c:pt>
                <c:pt idx="45">
                  <c:v>1141.4507936507937</c:v>
                </c:pt>
                <c:pt idx="46">
                  <c:v>1141.4507936507937</c:v>
                </c:pt>
                <c:pt idx="47">
                  <c:v>1141.4507936507937</c:v>
                </c:pt>
                <c:pt idx="48">
                  <c:v>1141.4507936507937</c:v>
                </c:pt>
                <c:pt idx="49">
                  <c:v>1141.4507936507937</c:v>
                </c:pt>
                <c:pt idx="50">
                  <c:v>1141.4507936507937</c:v>
                </c:pt>
                <c:pt idx="51">
                  <c:v>1141.4507936507937</c:v>
                </c:pt>
                <c:pt idx="52">
                  <c:v>1141.4507936507937</c:v>
                </c:pt>
                <c:pt idx="53">
                  <c:v>1141.4507936507937</c:v>
                </c:pt>
                <c:pt idx="54">
                  <c:v>1141.4507936507937</c:v>
                </c:pt>
                <c:pt idx="55">
                  <c:v>1141.4507936507937</c:v>
                </c:pt>
                <c:pt idx="56">
                  <c:v>1141.4507936507937</c:v>
                </c:pt>
                <c:pt idx="57">
                  <c:v>1141.4507936507937</c:v>
                </c:pt>
                <c:pt idx="58">
                  <c:v>1141.4507936507937</c:v>
                </c:pt>
                <c:pt idx="59">
                  <c:v>1141.4507936507937</c:v>
                </c:pt>
                <c:pt idx="60">
                  <c:v>1141.4507936507937</c:v>
                </c:pt>
                <c:pt idx="61">
                  <c:v>1141.4507936507937</c:v>
                </c:pt>
                <c:pt idx="62">
                  <c:v>1141.4507936507937</c:v>
                </c:pt>
                <c:pt idx="63">
                  <c:v>1141.4507936507937</c:v>
                </c:pt>
                <c:pt idx="64">
                  <c:v>1141.4507936507937</c:v>
                </c:pt>
                <c:pt idx="65">
                  <c:v>1141.4507936507937</c:v>
                </c:pt>
              </c:numCache>
            </c:numRef>
          </c:val>
          <c:smooth val="0"/>
        </c:ser>
        <c:ser>
          <c:idx val="2"/>
          <c:order val="2"/>
          <c:tx>
            <c:v>ปี2566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6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_ ;\-#,##0\ 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 ;\-#,##0\ 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'std. - อ.วังเหนือ'!$B$5:$B$73</c:f>
              <c:numCache>
                <c:ptCount val="69"/>
                <c:pt idx="0">
                  <c:v>2500</c:v>
                </c:pt>
                <c:pt idx="1">
                  <c:v>2501</c:v>
                </c:pt>
                <c:pt idx="2">
                  <c:v>2502</c:v>
                </c:pt>
                <c:pt idx="3">
                  <c:v>2503</c:v>
                </c:pt>
                <c:pt idx="4">
                  <c:v>2504</c:v>
                </c:pt>
                <c:pt idx="5">
                  <c:v>2505</c:v>
                </c:pt>
                <c:pt idx="6">
                  <c:v>2506</c:v>
                </c:pt>
                <c:pt idx="7">
                  <c:v>2507</c:v>
                </c:pt>
                <c:pt idx="8">
                  <c:v>2508</c:v>
                </c:pt>
                <c:pt idx="9">
                  <c:v>2509</c:v>
                </c:pt>
                <c:pt idx="10">
                  <c:v>2510</c:v>
                </c:pt>
                <c:pt idx="11">
                  <c:v>2511</c:v>
                </c:pt>
                <c:pt idx="12">
                  <c:v>2512</c:v>
                </c:pt>
                <c:pt idx="13">
                  <c:v>2513</c:v>
                </c:pt>
                <c:pt idx="14">
                  <c:v>2514</c:v>
                </c:pt>
                <c:pt idx="15">
                  <c:v>2515</c:v>
                </c:pt>
                <c:pt idx="16">
                  <c:v>2516</c:v>
                </c:pt>
                <c:pt idx="17">
                  <c:v>2517</c:v>
                </c:pt>
                <c:pt idx="18">
                  <c:v>2518</c:v>
                </c:pt>
                <c:pt idx="19">
                  <c:v>2519</c:v>
                </c:pt>
                <c:pt idx="20">
                  <c:v>2520</c:v>
                </c:pt>
                <c:pt idx="21">
                  <c:v>2521</c:v>
                </c:pt>
                <c:pt idx="22">
                  <c:v>2522</c:v>
                </c:pt>
                <c:pt idx="23">
                  <c:v>2523</c:v>
                </c:pt>
                <c:pt idx="24">
                  <c:v>2524</c:v>
                </c:pt>
                <c:pt idx="25">
                  <c:v>2525</c:v>
                </c:pt>
                <c:pt idx="26">
                  <c:v>2526</c:v>
                </c:pt>
                <c:pt idx="27">
                  <c:v>2527</c:v>
                </c:pt>
                <c:pt idx="28">
                  <c:v>2528</c:v>
                </c:pt>
                <c:pt idx="29">
                  <c:v>2529</c:v>
                </c:pt>
                <c:pt idx="30">
                  <c:v>2530</c:v>
                </c:pt>
                <c:pt idx="31">
                  <c:v>2531</c:v>
                </c:pt>
                <c:pt idx="32">
                  <c:v>2532</c:v>
                </c:pt>
                <c:pt idx="33">
                  <c:v>2533</c:v>
                </c:pt>
                <c:pt idx="34">
                  <c:v>2534</c:v>
                </c:pt>
                <c:pt idx="35">
                  <c:v>2535</c:v>
                </c:pt>
                <c:pt idx="36">
                  <c:v>2536</c:v>
                </c:pt>
                <c:pt idx="37">
                  <c:v>2537</c:v>
                </c:pt>
                <c:pt idx="38">
                  <c:v>2538</c:v>
                </c:pt>
                <c:pt idx="39">
                  <c:v>2539</c:v>
                </c:pt>
                <c:pt idx="40">
                  <c:v>2540</c:v>
                </c:pt>
                <c:pt idx="41">
                  <c:v>2541</c:v>
                </c:pt>
                <c:pt idx="42">
                  <c:v>2542</c:v>
                </c:pt>
                <c:pt idx="43">
                  <c:v>2543</c:v>
                </c:pt>
                <c:pt idx="44">
                  <c:v>2544</c:v>
                </c:pt>
                <c:pt idx="45">
                  <c:v>2545</c:v>
                </c:pt>
                <c:pt idx="46">
                  <c:v>2546</c:v>
                </c:pt>
                <c:pt idx="47">
                  <c:v>2547</c:v>
                </c:pt>
                <c:pt idx="48">
                  <c:v>2548</c:v>
                </c:pt>
                <c:pt idx="49">
                  <c:v>2549</c:v>
                </c:pt>
                <c:pt idx="50">
                  <c:v>2550</c:v>
                </c:pt>
                <c:pt idx="51">
                  <c:v>2551</c:v>
                </c:pt>
                <c:pt idx="52">
                  <c:v>2552</c:v>
                </c:pt>
                <c:pt idx="53">
                  <c:v>2553</c:v>
                </c:pt>
                <c:pt idx="54">
                  <c:v>2554</c:v>
                </c:pt>
                <c:pt idx="55">
                  <c:v>2555</c:v>
                </c:pt>
                <c:pt idx="56">
                  <c:v>2556</c:v>
                </c:pt>
                <c:pt idx="57">
                  <c:v>2557</c:v>
                </c:pt>
                <c:pt idx="58">
                  <c:v>2558</c:v>
                </c:pt>
                <c:pt idx="59">
                  <c:v>2559</c:v>
                </c:pt>
                <c:pt idx="60">
                  <c:v>2560</c:v>
                </c:pt>
                <c:pt idx="61">
                  <c:v>2561</c:v>
                </c:pt>
                <c:pt idx="62">
                  <c:v>2562</c:v>
                </c:pt>
                <c:pt idx="63">
                  <c:v>2563</c:v>
                </c:pt>
                <c:pt idx="64">
                  <c:v>2564</c:v>
                </c:pt>
                <c:pt idx="65">
                  <c:v>2565</c:v>
                </c:pt>
                <c:pt idx="66">
                  <c:v>2566</c:v>
                </c:pt>
              </c:numCache>
            </c:numRef>
          </c:cat>
          <c:val>
            <c:numRef>
              <c:f>'std. - อ.วังเหนือ'!$D$5:$D$74</c:f>
              <c:numCache>
                <c:ptCount val="70"/>
                <c:pt idx="66">
                  <c:v>1217</c:v>
                </c:pt>
              </c:numCache>
            </c:numRef>
          </c:val>
          <c:smooth val="0"/>
        </c:ser>
        <c:marker val="1"/>
        <c:axId val="44150135"/>
        <c:axId val="61806896"/>
      </c:lineChart>
      <c:catAx>
        <c:axId val="441501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61806896"/>
        <c:crossesAt val="0"/>
        <c:auto val="1"/>
        <c:lblOffset val="100"/>
        <c:tickLblSkip val="2"/>
        <c:noMultiLvlLbl val="0"/>
      </c:catAx>
      <c:valAx>
        <c:axId val="61806896"/>
        <c:scaling>
          <c:orientation val="minMax"/>
          <c:max val="2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11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44150135"/>
        <c:crossesAt val="1"/>
        <c:crossBetween val="between"/>
        <c:dispUnits/>
        <c:majorUnit val="5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egendEntry>
        <c:idx val="3"/>
        <c:delete val="1"/>
      </c:legendEntry>
      <c:layout>
        <c:manualLayout>
          <c:xMode val="edge"/>
          <c:yMode val="edge"/>
          <c:x val="0.27025"/>
          <c:y val="0.93925"/>
          <c:w val="0.4595"/>
          <c:h val="0.046"/>
        </c:manualLayout>
      </c:layout>
      <c:overlay val="0"/>
      <c:spPr>
        <a:gradFill rotWithShape="1">
          <a:gsLst>
            <a:gs pos="0">
              <a:srgbClr val="FFFFFF"/>
            </a:gs>
            <a:gs pos="100000">
              <a:srgbClr val="9999FF"/>
            </a:gs>
          </a:gsLst>
          <a:lin ang="5400000" scaled="1"/>
        </a:gradFill>
        <a:ln w="3175">
          <a:noFill/>
        </a:ln>
      </c:spPr>
      <c:txPr>
        <a:bodyPr vert="horz" rot="0"/>
        <a:lstStyle/>
        <a:p>
          <a:pPr>
            <a:defRPr lang="en-US" cap="none" sz="135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0.149</cdr:x>
      <cdr:y>0.53825</cdr:y>
    </cdr:from>
    <cdr:to>
      <cdr:x>0.281</cdr:x>
      <cdr:y>0.58275</cdr:y>
    </cdr:to>
    <cdr:sp>
      <cdr:nvSpPr>
        <cdr:cNvPr id="1" name="TextBox 1"/>
        <cdr:cNvSpPr txBox="1">
          <a:spLocks noChangeArrowheads="1"/>
        </cdr:cNvSpPr>
      </cdr:nvSpPr>
      <cdr:spPr>
        <a:xfrm>
          <a:off x="1304925" y="3429000"/>
          <a:ext cx="1152525" cy="285750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ค่าเฉลี่ย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1,1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4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1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0.39975</cdr:x>
      <cdr:y>0.41725</cdr:y>
    </cdr:from>
    <cdr:to>
      <cdr:x>0.539</cdr:x>
      <cdr:y>0.46</cdr:y>
    </cdr:to>
    <cdr:sp>
      <cdr:nvSpPr>
        <cdr:cNvPr id="2" name="TextBox 1"/>
        <cdr:cNvSpPr txBox="1">
          <a:spLocks noChangeArrowheads="1"/>
        </cdr:cNvSpPr>
      </cdr:nvSpPr>
      <cdr:spPr>
        <a:xfrm>
          <a:off x="3495675" y="2657475"/>
          <a:ext cx="1219200" cy="276225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+ SD  1,4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20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0.57275</cdr:x>
      <cdr:y>0.6065</cdr:y>
    </cdr:from>
    <cdr:to>
      <cdr:x>0.71275</cdr:x>
      <cdr:y>0.64875</cdr:y>
    </cdr:to>
    <cdr:sp>
      <cdr:nvSpPr>
        <cdr:cNvPr id="3" name="TextBox 1"/>
        <cdr:cNvSpPr txBox="1">
          <a:spLocks noChangeArrowheads="1"/>
        </cdr:cNvSpPr>
      </cdr:nvSpPr>
      <cdr:spPr>
        <a:xfrm>
          <a:off x="5010150" y="3867150"/>
          <a:ext cx="1228725" cy="2667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SD  862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0.28925</cdr:x>
      <cdr:y>0.43725</cdr:y>
    </cdr:from>
    <cdr:to>
      <cdr:x>0.33175</cdr:x>
      <cdr:y>0.571</cdr:y>
    </cdr:to>
    <cdr:sp>
      <cdr:nvSpPr>
        <cdr:cNvPr id="1" name="ตัวเชื่อมต่อโค้ง 2"/>
        <cdr:cNvSpPr>
          <a:spLocks/>
        </cdr:cNvSpPr>
      </cdr:nvSpPr>
      <cdr:spPr>
        <a:xfrm rot="16200000">
          <a:off x="2533650" y="2781300"/>
          <a:ext cx="371475" cy="857250"/>
        </a:xfrm>
        <a:prstGeom prst="curvedConnector3">
          <a:avLst>
            <a:gd name="adj" fmla="val 0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.%20std.-%20W.15A-1615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d. - W.15A"/>
      <sheetName val="แผนภูมิแท่ง"/>
      <sheetName val="แผนภูมิเส้น"/>
    </sheetNames>
    <sheetDataSet>
      <sheetData sheetId="0">
        <row r="53">
          <cell r="K53" t="str">
            <v>ปีน้ำ2566 ปริมาณฝนสะสม 1 เม.ย.65 - 30 พ.ย.66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95"/>
  <sheetViews>
    <sheetView tabSelected="1" zoomScalePageLayoutView="0" workbookViewId="0" topLeftCell="A62">
      <selection activeCell="C87" sqref="C87"/>
    </sheetView>
  </sheetViews>
  <sheetFormatPr defaultColWidth="9.28125" defaultRowHeight="12.75"/>
  <cols>
    <col min="1" max="1" width="1.421875" style="2" customWidth="1"/>
    <col min="2" max="8" width="9.421875" style="2" customWidth="1"/>
    <col min="9" max="9" width="6.57421875" style="2" bestFit="1" customWidth="1"/>
    <col min="10" max="10" width="9.28125" style="2" customWidth="1"/>
    <col min="11" max="11" width="13.421875" style="2" bestFit="1" customWidth="1"/>
    <col min="12" max="16384" width="9.28125" style="2" customWidth="1"/>
  </cols>
  <sheetData>
    <row r="2" spans="2:13" ht="12.75" customHeight="1">
      <c r="B2" s="104" t="s">
        <v>0</v>
      </c>
      <c r="C2" s="1" t="s">
        <v>22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105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1.25">
      <c r="B4" s="106"/>
      <c r="C4" s="14" t="s">
        <v>20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1.25">
      <c r="B5" s="20">
        <v>2500</v>
      </c>
      <c r="C5" s="71">
        <v>1308.8</v>
      </c>
      <c r="D5" s="72"/>
      <c r="E5" s="73">
        <f aca="true" t="shared" si="0" ref="E5:E36">$C$85</f>
        <v>1141.4507936507937</v>
      </c>
      <c r="F5" s="74">
        <f aca="true" t="shared" si="1" ref="F5:F36">+$C$88</f>
        <v>862.4915702038286</v>
      </c>
      <c r="G5" s="75">
        <f aca="true" t="shared" si="2" ref="G5:G36">$C$86</f>
        <v>278.9592234469651</v>
      </c>
      <c r="H5" s="76">
        <f aca="true" t="shared" si="3" ref="H5:H36">+$C$89</f>
        <v>1420.4100170977588</v>
      </c>
      <c r="I5" s="2">
        <v>1</v>
      </c>
    </row>
    <row r="6" spans="2:9" ht="11.25">
      <c r="B6" s="22">
        <v>2501</v>
      </c>
      <c r="C6" s="77">
        <v>982.7</v>
      </c>
      <c r="D6" s="72"/>
      <c r="E6" s="78">
        <f t="shared" si="0"/>
        <v>1141.4507936507937</v>
      </c>
      <c r="F6" s="79">
        <f t="shared" si="1"/>
        <v>862.4915702038286</v>
      </c>
      <c r="G6" s="80">
        <f t="shared" si="2"/>
        <v>278.9592234469651</v>
      </c>
      <c r="H6" s="81">
        <f t="shared" si="3"/>
        <v>1420.4100170977588</v>
      </c>
      <c r="I6" s="2">
        <f>I5+1</f>
        <v>2</v>
      </c>
    </row>
    <row r="7" spans="2:9" ht="11.25">
      <c r="B7" s="22">
        <v>2502</v>
      </c>
      <c r="C7" s="77">
        <v>1234.1</v>
      </c>
      <c r="D7" s="72"/>
      <c r="E7" s="78">
        <f t="shared" si="0"/>
        <v>1141.4507936507937</v>
      </c>
      <c r="F7" s="79">
        <f t="shared" si="1"/>
        <v>862.4915702038286</v>
      </c>
      <c r="G7" s="80">
        <f t="shared" si="2"/>
        <v>278.9592234469651</v>
      </c>
      <c r="H7" s="81">
        <f t="shared" si="3"/>
        <v>1420.4100170977588</v>
      </c>
      <c r="I7" s="2">
        <f aca="true" t="shared" si="4" ref="I7:I70">I6+1</f>
        <v>3</v>
      </c>
    </row>
    <row r="8" spans="2:9" ht="11.25">
      <c r="B8" s="22">
        <v>2503</v>
      </c>
      <c r="C8" s="77">
        <v>1299.6</v>
      </c>
      <c r="D8" s="72"/>
      <c r="E8" s="78">
        <f t="shared" si="0"/>
        <v>1141.4507936507937</v>
      </c>
      <c r="F8" s="79">
        <f t="shared" si="1"/>
        <v>862.4915702038286</v>
      </c>
      <c r="G8" s="80">
        <f t="shared" si="2"/>
        <v>278.9592234469651</v>
      </c>
      <c r="H8" s="81">
        <f t="shared" si="3"/>
        <v>1420.4100170977588</v>
      </c>
      <c r="I8" s="2">
        <f t="shared" si="4"/>
        <v>4</v>
      </c>
    </row>
    <row r="9" spans="2:9" ht="11.25">
      <c r="B9" s="22">
        <v>2504</v>
      </c>
      <c r="C9" s="77">
        <v>1740.7</v>
      </c>
      <c r="D9" s="72"/>
      <c r="E9" s="78">
        <f t="shared" si="0"/>
        <v>1141.4507936507937</v>
      </c>
      <c r="F9" s="79">
        <f t="shared" si="1"/>
        <v>862.4915702038286</v>
      </c>
      <c r="G9" s="80">
        <f t="shared" si="2"/>
        <v>278.9592234469651</v>
      </c>
      <c r="H9" s="81">
        <f t="shared" si="3"/>
        <v>1420.4100170977588</v>
      </c>
      <c r="I9" s="2">
        <f t="shared" si="4"/>
        <v>5</v>
      </c>
    </row>
    <row r="10" spans="2:9" ht="11.25">
      <c r="B10" s="22">
        <v>2505</v>
      </c>
      <c r="C10" s="77">
        <v>947.8</v>
      </c>
      <c r="D10" s="72"/>
      <c r="E10" s="78">
        <f t="shared" si="0"/>
        <v>1141.4507936507937</v>
      </c>
      <c r="F10" s="79">
        <f t="shared" si="1"/>
        <v>862.4915702038286</v>
      </c>
      <c r="G10" s="80">
        <f t="shared" si="2"/>
        <v>278.9592234469651</v>
      </c>
      <c r="H10" s="81">
        <f t="shared" si="3"/>
        <v>1420.4100170977588</v>
      </c>
      <c r="I10" s="2">
        <f t="shared" si="4"/>
        <v>6</v>
      </c>
    </row>
    <row r="11" spans="2:9" ht="11.25">
      <c r="B11" s="22">
        <v>2506</v>
      </c>
      <c r="C11" s="77">
        <v>1169</v>
      </c>
      <c r="D11" s="72"/>
      <c r="E11" s="78">
        <f t="shared" si="0"/>
        <v>1141.4507936507937</v>
      </c>
      <c r="F11" s="79">
        <f t="shared" si="1"/>
        <v>862.4915702038286</v>
      </c>
      <c r="G11" s="80">
        <f t="shared" si="2"/>
        <v>278.9592234469651</v>
      </c>
      <c r="H11" s="81">
        <f t="shared" si="3"/>
        <v>1420.4100170977588</v>
      </c>
      <c r="I11" s="2">
        <f t="shared" si="4"/>
        <v>7</v>
      </c>
    </row>
    <row r="12" spans="2:9" ht="11.25">
      <c r="B12" s="22">
        <v>2507</v>
      </c>
      <c r="C12" s="77">
        <v>1648.5</v>
      </c>
      <c r="D12" s="72"/>
      <c r="E12" s="78">
        <f t="shared" si="0"/>
        <v>1141.4507936507937</v>
      </c>
      <c r="F12" s="79">
        <f t="shared" si="1"/>
        <v>862.4915702038286</v>
      </c>
      <c r="G12" s="80">
        <f t="shared" si="2"/>
        <v>278.9592234469651</v>
      </c>
      <c r="H12" s="81">
        <f t="shared" si="3"/>
        <v>1420.4100170977588</v>
      </c>
      <c r="I12" s="2">
        <f t="shared" si="4"/>
        <v>8</v>
      </c>
    </row>
    <row r="13" spans="2:9" ht="11.25">
      <c r="B13" s="22">
        <v>2508</v>
      </c>
      <c r="C13" s="77">
        <v>1117.5</v>
      </c>
      <c r="D13" s="72"/>
      <c r="E13" s="78">
        <f t="shared" si="0"/>
        <v>1141.4507936507937</v>
      </c>
      <c r="F13" s="79">
        <f t="shared" si="1"/>
        <v>862.4915702038286</v>
      </c>
      <c r="G13" s="80">
        <f t="shared" si="2"/>
        <v>278.9592234469651</v>
      </c>
      <c r="H13" s="81">
        <f t="shared" si="3"/>
        <v>1420.4100170977588</v>
      </c>
      <c r="I13" s="2">
        <f t="shared" si="4"/>
        <v>9</v>
      </c>
    </row>
    <row r="14" spans="2:9" ht="11.25">
      <c r="B14" s="22">
        <v>2509</v>
      </c>
      <c r="C14" s="77">
        <v>1177.7</v>
      </c>
      <c r="D14" s="72"/>
      <c r="E14" s="78">
        <f t="shared" si="0"/>
        <v>1141.4507936507937</v>
      </c>
      <c r="F14" s="79">
        <f t="shared" si="1"/>
        <v>862.4915702038286</v>
      </c>
      <c r="G14" s="80">
        <f t="shared" si="2"/>
        <v>278.9592234469651</v>
      </c>
      <c r="H14" s="81">
        <f t="shared" si="3"/>
        <v>1420.4100170977588</v>
      </c>
      <c r="I14" s="2">
        <f t="shared" si="4"/>
        <v>10</v>
      </c>
    </row>
    <row r="15" spans="2:9" ht="11.25">
      <c r="B15" s="22">
        <v>2510</v>
      </c>
      <c r="C15" s="77">
        <v>1128.5</v>
      </c>
      <c r="D15" s="72"/>
      <c r="E15" s="78">
        <f t="shared" si="0"/>
        <v>1141.4507936507937</v>
      </c>
      <c r="F15" s="79">
        <f t="shared" si="1"/>
        <v>862.4915702038286</v>
      </c>
      <c r="G15" s="80">
        <f t="shared" si="2"/>
        <v>278.9592234469651</v>
      </c>
      <c r="H15" s="81">
        <f t="shared" si="3"/>
        <v>1420.4100170977588</v>
      </c>
      <c r="I15" s="2">
        <f t="shared" si="4"/>
        <v>11</v>
      </c>
    </row>
    <row r="16" spans="2:9" ht="11.25">
      <c r="B16" s="22">
        <v>2511</v>
      </c>
      <c r="C16" s="77">
        <v>1068</v>
      </c>
      <c r="D16" s="72"/>
      <c r="E16" s="78">
        <f t="shared" si="0"/>
        <v>1141.4507936507937</v>
      </c>
      <c r="F16" s="79">
        <f t="shared" si="1"/>
        <v>862.4915702038286</v>
      </c>
      <c r="G16" s="80">
        <f t="shared" si="2"/>
        <v>278.9592234469651</v>
      </c>
      <c r="H16" s="81">
        <f t="shared" si="3"/>
        <v>1420.4100170977588</v>
      </c>
      <c r="I16" s="2">
        <f t="shared" si="4"/>
        <v>12</v>
      </c>
    </row>
    <row r="17" spans="2:9" ht="11.25">
      <c r="B17" s="22">
        <v>2512</v>
      </c>
      <c r="C17" s="77">
        <v>844.9</v>
      </c>
      <c r="D17" s="72"/>
      <c r="E17" s="78">
        <f t="shared" si="0"/>
        <v>1141.4507936507937</v>
      </c>
      <c r="F17" s="79">
        <f t="shared" si="1"/>
        <v>862.4915702038286</v>
      </c>
      <c r="G17" s="80">
        <f t="shared" si="2"/>
        <v>278.9592234469651</v>
      </c>
      <c r="H17" s="81">
        <f t="shared" si="3"/>
        <v>1420.4100170977588</v>
      </c>
      <c r="I17" s="2">
        <f t="shared" si="4"/>
        <v>13</v>
      </c>
    </row>
    <row r="18" spans="2:9" ht="11.25">
      <c r="B18" s="22">
        <v>2513</v>
      </c>
      <c r="C18" s="77">
        <v>1006.4</v>
      </c>
      <c r="D18" s="72"/>
      <c r="E18" s="78">
        <f t="shared" si="0"/>
        <v>1141.4507936507937</v>
      </c>
      <c r="F18" s="79">
        <f t="shared" si="1"/>
        <v>862.4915702038286</v>
      </c>
      <c r="G18" s="80">
        <f t="shared" si="2"/>
        <v>278.9592234469651</v>
      </c>
      <c r="H18" s="81">
        <f t="shared" si="3"/>
        <v>1420.4100170977588</v>
      </c>
      <c r="I18" s="2">
        <f t="shared" si="4"/>
        <v>14</v>
      </c>
    </row>
    <row r="19" spans="2:9" ht="11.25">
      <c r="B19" s="22">
        <v>2514</v>
      </c>
      <c r="C19" s="77">
        <v>1029.4</v>
      </c>
      <c r="D19" s="72"/>
      <c r="E19" s="78">
        <f t="shared" si="0"/>
        <v>1141.4507936507937</v>
      </c>
      <c r="F19" s="79">
        <f t="shared" si="1"/>
        <v>862.4915702038286</v>
      </c>
      <c r="G19" s="80">
        <f t="shared" si="2"/>
        <v>278.9592234469651</v>
      </c>
      <c r="H19" s="81">
        <f t="shared" si="3"/>
        <v>1420.4100170977588</v>
      </c>
      <c r="I19" s="2">
        <f t="shared" si="4"/>
        <v>15</v>
      </c>
    </row>
    <row r="20" spans="2:9" ht="11.25">
      <c r="B20" s="22">
        <v>2515</v>
      </c>
      <c r="C20" s="77">
        <v>757.6</v>
      </c>
      <c r="D20" s="72"/>
      <c r="E20" s="78">
        <f t="shared" si="0"/>
        <v>1141.4507936507937</v>
      </c>
      <c r="F20" s="79">
        <f t="shared" si="1"/>
        <v>862.4915702038286</v>
      </c>
      <c r="G20" s="80">
        <f t="shared" si="2"/>
        <v>278.9592234469651</v>
      </c>
      <c r="H20" s="81">
        <f t="shared" si="3"/>
        <v>1420.4100170977588</v>
      </c>
      <c r="I20" s="2">
        <f t="shared" si="4"/>
        <v>16</v>
      </c>
    </row>
    <row r="21" spans="2:9" ht="11.25">
      <c r="B21" s="22">
        <v>2516</v>
      </c>
      <c r="C21" s="82">
        <v>1417.7</v>
      </c>
      <c r="D21" s="72"/>
      <c r="E21" s="78">
        <f t="shared" si="0"/>
        <v>1141.4507936507937</v>
      </c>
      <c r="F21" s="79">
        <f t="shared" si="1"/>
        <v>862.4915702038286</v>
      </c>
      <c r="G21" s="80">
        <f t="shared" si="2"/>
        <v>278.9592234469651</v>
      </c>
      <c r="H21" s="81">
        <f t="shared" si="3"/>
        <v>1420.4100170977588</v>
      </c>
      <c r="I21" s="2">
        <f t="shared" si="4"/>
        <v>17</v>
      </c>
    </row>
    <row r="22" spans="2:9" ht="11.25">
      <c r="B22" s="22">
        <v>2517</v>
      </c>
      <c r="C22" s="82">
        <v>1064.1</v>
      </c>
      <c r="D22" s="72"/>
      <c r="E22" s="78">
        <f t="shared" si="0"/>
        <v>1141.4507936507937</v>
      </c>
      <c r="F22" s="79">
        <f t="shared" si="1"/>
        <v>862.4915702038286</v>
      </c>
      <c r="G22" s="80">
        <f t="shared" si="2"/>
        <v>278.9592234469651</v>
      </c>
      <c r="H22" s="81">
        <f t="shared" si="3"/>
        <v>1420.4100170977588</v>
      </c>
      <c r="I22" s="2">
        <f t="shared" si="4"/>
        <v>18</v>
      </c>
    </row>
    <row r="23" spans="2:9" ht="11.25">
      <c r="B23" s="22">
        <v>2518</v>
      </c>
      <c r="C23" s="82">
        <v>1371.2</v>
      </c>
      <c r="D23" s="72"/>
      <c r="E23" s="78">
        <f t="shared" si="0"/>
        <v>1141.4507936507937</v>
      </c>
      <c r="F23" s="79">
        <f t="shared" si="1"/>
        <v>862.4915702038286</v>
      </c>
      <c r="G23" s="80">
        <f t="shared" si="2"/>
        <v>278.9592234469651</v>
      </c>
      <c r="H23" s="81">
        <f t="shared" si="3"/>
        <v>1420.4100170977588</v>
      </c>
      <c r="I23" s="2">
        <f t="shared" si="4"/>
        <v>19</v>
      </c>
    </row>
    <row r="24" spans="2:14" ht="11.25">
      <c r="B24" s="22">
        <v>2519</v>
      </c>
      <c r="C24" s="82">
        <v>1195.5</v>
      </c>
      <c r="D24" s="72"/>
      <c r="E24" s="78">
        <f t="shared" si="0"/>
        <v>1141.4507936507937</v>
      </c>
      <c r="F24" s="79">
        <f t="shared" si="1"/>
        <v>862.4915702038286</v>
      </c>
      <c r="G24" s="80">
        <f t="shared" si="2"/>
        <v>278.9592234469651</v>
      </c>
      <c r="H24" s="81">
        <f t="shared" si="3"/>
        <v>1420.4100170977588</v>
      </c>
      <c r="I24" s="2">
        <f t="shared" si="4"/>
        <v>20</v>
      </c>
      <c r="K24" s="91"/>
      <c r="L24" s="91"/>
      <c r="M24" s="91"/>
      <c r="N24" s="91"/>
    </row>
    <row r="25" spans="2:9" ht="11.25">
      <c r="B25" s="22">
        <v>2520</v>
      </c>
      <c r="C25" s="82">
        <v>1405.9</v>
      </c>
      <c r="D25" s="72"/>
      <c r="E25" s="78">
        <f t="shared" si="0"/>
        <v>1141.4507936507937</v>
      </c>
      <c r="F25" s="79">
        <f t="shared" si="1"/>
        <v>862.4915702038286</v>
      </c>
      <c r="G25" s="80">
        <f t="shared" si="2"/>
        <v>278.9592234469651</v>
      </c>
      <c r="H25" s="81">
        <f t="shared" si="3"/>
        <v>1420.4100170977588</v>
      </c>
      <c r="I25" s="2">
        <f t="shared" si="4"/>
        <v>21</v>
      </c>
    </row>
    <row r="26" spans="2:9" ht="11.25">
      <c r="B26" s="22">
        <v>2521</v>
      </c>
      <c r="C26" s="82">
        <v>973.8</v>
      </c>
      <c r="D26" s="72"/>
      <c r="E26" s="78">
        <f t="shared" si="0"/>
        <v>1141.4507936507937</v>
      </c>
      <c r="F26" s="79">
        <f t="shared" si="1"/>
        <v>862.4915702038286</v>
      </c>
      <c r="G26" s="80">
        <f t="shared" si="2"/>
        <v>278.9592234469651</v>
      </c>
      <c r="H26" s="81">
        <f t="shared" si="3"/>
        <v>1420.4100170977588</v>
      </c>
      <c r="I26" s="2">
        <f t="shared" si="4"/>
        <v>22</v>
      </c>
    </row>
    <row r="27" spans="2:16" ht="12.75">
      <c r="B27" s="22">
        <v>2522</v>
      </c>
      <c r="C27" s="82">
        <v>826.4</v>
      </c>
      <c r="D27" s="72"/>
      <c r="E27" s="78">
        <f t="shared" si="0"/>
        <v>1141.4507936507937</v>
      </c>
      <c r="F27" s="79">
        <f t="shared" si="1"/>
        <v>862.4915702038286</v>
      </c>
      <c r="G27" s="80">
        <f t="shared" si="2"/>
        <v>278.9592234469651</v>
      </c>
      <c r="H27" s="81">
        <f t="shared" si="3"/>
        <v>1420.4100170977588</v>
      </c>
      <c r="I27" s="2">
        <f t="shared" si="4"/>
        <v>23</v>
      </c>
      <c r="P27"/>
    </row>
    <row r="28" spans="2:9" ht="11.25">
      <c r="B28" s="22">
        <v>2523</v>
      </c>
      <c r="C28" s="82">
        <v>1012.6</v>
      </c>
      <c r="D28" s="72"/>
      <c r="E28" s="78">
        <f t="shared" si="0"/>
        <v>1141.4507936507937</v>
      </c>
      <c r="F28" s="79">
        <f t="shared" si="1"/>
        <v>862.4915702038286</v>
      </c>
      <c r="G28" s="80">
        <f t="shared" si="2"/>
        <v>278.9592234469651</v>
      </c>
      <c r="H28" s="81">
        <f t="shared" si="3"/>
        <v>1420.4100170977588</v>
      </c>
      <c r="I28" s="2">
        <f t="shared" si="4"/>
        <v>24</v>
      </c>
    </row>
    <row r="29" spans="2:9" ht="11.25">
      <c r="B29" s="22">
        <v>2524</v>
      </c>
      <c r="C29" s="82">
        <v>1326.3</v>
      </c>
      <c r="D29" s="72"/>
      <c r="E29" s="78">
        <f t="shared" si="0"/>
        <v>1141.4507936507937</v>
      </c>
      <c r="F29" s="79">
        <f t="shared" si="1"/>
        <v>862.4915702038286</v>
      </c>
      <c r="G29" s="80">
        <f t="shared" si="2"/>
        <v>278.9592234469651</v>
      </c>
      <c r="H29" s="81">
        <f t="shared" si="3"/>
        <v>1420.4100170977588</v>
      </c>
      <c r="I29" s="2">
        <f t="shared" si="4"/>
        <v>25</v>
      </c>
    </row>
    <row r="30" spans="2:9" ht="11.25">
      <c r="B30" s="22">
        <v>2525</v>
      </c>
      <c r="C30" s="82">
        <v>948.9</v>
      </c>
      <c r="D30" s="72"/>
      <c r="E30" s="78">
        <f t="shared" si="0"/>
        <v>1141.4507936507937</v>
      </c>
      <c r="F30" s="79">
        <f t="shared" si="1"/>
        <v>862.4915702038286</v>
      </c>
      <c r="G30" s="80">
        <f t="shared" si="2"/>
        <v>278.9592234469651</v>
      </c>
      <c r="H30" s="81">
        <f t="shared" si="3"/>
        <v>1420.4100170977588</v>
      </c>
      <c r="I30" s="2">
        <f t="shared" si="4"/>
        <v>26</v>
      </c>
    </row>
    <row r="31" spans="2:9" ht="11.25">
      <c r="B31" s="22">
        <v>2526</v>
      </c>
      <c r="C31" s="82"/>
      <c r="D31" s="72"/>
      <c r="E31" s="78">
        <f t="shared" si="0"/>
        <v>1141.4507936507937</v>
      </c>
      <c r="F31" s="79">
        <f t="shared" si="1"/>
        <v>862.4915702038286</v>
      </c>
      <c r="G31" s="80">
        <f t="shared" si="2"/>
        <v>278.9592234469651</v>
      </c>
      <c r="H31" s="81">
        <f t="shared" si="3"/>
        <v>1420.4100170977588</v>
      </c>
      <c r="I31" s="2">
        <f t="shared" si="4"/>
        <v>27</v>
      </c>
    </row>
    <row r="32" spans="2:9" ht="11.25">
      <c r="B32" s="22">
        <v>2527</v>
      </c>
      <c r="C32" s="82"/>
      <c r="D32" s="72"/>
      <c r="E32" s="78">
        <f t="shared" si="0"/>
        <v>1141.4507936507937</v>
      </c>
      <c r="F32" s="79">
        <f t="shared" si="1"/>
        <v>862.4915702038286</v>
      </c>
      <c r="G32" s="80">
        <f t="shared" si="2"/>
        <v>278.9592234469651</v>
      </c>
      <c r="H32" s="81">
        <f t="shared" si="3"/>
        <v>1420.4100170977588</v>
      </c>
      <c r="I32" s="2">
        <f t="shared" si="4"/>
        <v>28</v>
      </c>
    </row>
    <row r="33" spans="2:9" ht="11.25">
      <c r="B33" s="22">
        <v>2528</v>
      </c>
      <c r="C33" s="82">
        <v>1208.4</v>
      </c>
      <c r="D33" s="72"/>
      <c r="E33" s="78">
        <f t="shared" si="0"/>
        <v>1141.4507936507937</v>
      </c>
      <c r="F33" s="79">
        <f t="shared" si="1"/>
        <v>862.4915702038286</v>
      </c>
      <c r="G33" s="80">
        <f t="shared" si="2"/>
        <v>278.9592234469651</v>
      </c>
      <c r="H33" s="81">
        <f t="shared" si="3"/>
        <v>1420.4100170977588</v>
      </c>
      <c r="I33" s="2">
        <f t="shared" si="4"/>
        <v>29</v>
      </c>
    </row>
    <row r="34" spans="2:9" ht="11.25">
      <c r="B34" s="22">
        <v>2529</v>
      </c>
      <c r="C34" s="82">
        <v>870.2</v>
      </c>
      <c r="D34" s="72"/>
      <c r="E34" s="78">
        <f t="shared" si="0"/>
        <v>1141.4507936507937</v>
      </c>
      <c r="F34" s="79">
        <f t="shared" si="1"/>
        <v>862.4915702038286</v>
      </c>
      <c r="G34" s="80">
        <f t="shared" si="2"/>
        <v>278.9592234469651</v>
      </c>
      <c r="H34" s="81">
        <f t="shared" si="3"/>
        <v>1420.4100170977588</v>
      </c>
      <c r="I34" s="2">
        <f t="shared" si="4"/>
        <v>30</v>
      </c>
    </row>
    <row r="35" spans="2:14" ht="11.25">
      <c r="B35" s="22">
        <v>2530</v>
      </c>
      <c r="C35" s="82">
        <v>1209.1</v>
      </c>
      <c r="D35" s="72"/>
      <c r="E35" s="78">
        <f t="shared" si="0"/>
        <v>1141.4507936507937</v>
      </c>
      <c r="F35" s="79">
        <f t="shared" si="1"/>
        <v>862.4915702038286</v>
      </c>
      <c r="G35" s="80">
        <f t="shared" si="2"/>
        <v>278.9592234469651</v>
      </c>
      <c r="H35" s="81">
        <f t="shared" si="3"/>
        <v>1420.4100170977588</v>
      </c>
      <c r="I35" s="2">
        <f t="shared" si="4"/>
        <v>31</v>
      </c>
      <c r="J35" s="23"/>
      <c r="K35" s="23"/>
      <c r="L35" s="23"/>
      <c r="M35" s="23"/>
      <c r="N35" s="23"/>
    </row>
    <row r="36" spans="2:14" ht="11.25">
      <c r="B36" s="22">
        <v>2531</v>
      </c>
      <c r="C36" s="82">
        <v>1285.4</v>
      </c>
      <c r="D36" s="72"/>
      <c r="E36" s="78">
        <f t="shared" si="0"/>
        <v>1141.4507936507937</v>
      </c>
      <c r="F36" s="79">
        <f t="shared" si="1"/>
        <v>862.4915702038286</v>
      </c>
      <c r="G36" s="80">
        <f t="shared" si="2"/>
        <v>278.9592234469651</v>
      </c>
      <c r="H36" s="81">
        <f t="shared" si="3"/>
        <v>1420.4100170977588</v>
      </c>
      <c r="I36" s="2">
        <f t="shared" si="4"/>
        <v>32</v>
      </c>
      <c r="J36" s="30"/>
      <c r="K36" s="30"/>
      <c r="L36" s="30"/>
      <c r="M36" s="30"/>
      <c r="N36" s="23"/>
    </row>
    <row r="37" spans="2:14" ht="11.25">
      <c r="B37" s="22">
        <v>2532</v>
      </c>
      <c r="C37" s="87">
        <v>801.8</v>
      </c>
      <c r="D37" s="72"/>
      <c r="E37" s="78">
        <f aca="true" t="shared" si="5" ref="E37:E70">$C$85</f>
        <v>1141.4507936507937</v>
      </c>
      <c r="F37" s="79">
        <f aca="true" t="shared" si="6" ref="F37:F70">+$C$88</f>
        <v>862.4915702038286</v>
      </c>
      <c r="G37" s="80">
        <f aca="true" t="shared" si="7" ref="G37:G70">$C$86</f>
        <v>278.9592234469651</v>
      </c>
      <c r="H37" s="81">
        <f aca="true" t="shared" si="8" ref="H37:H70">+$C$89</f>
        <v>1420.4100170977588</v>
      </c>
      <c r="I37" s="2">
        <f t="shared" si="4"/>
        <v>33</v>
      </c>
      <c r="J37" s="30"/>
      <c r="K37" s="30"/>
      <c r="L37" s="30"/>
      <c r="M37" s="30"/>
      <c r="N37" s="23"/>
    </row>
    <row r="38" spans="2:14" ht="11.25">
      <c r="B38" s="22">
        <v>2533</v>
      </c>
      <c r="C38" s="87">
        <v>1044.4</v>
      </c>
      <c r="D38" s="72"/>
      <c r="E38" s="78">
        <f t="shared" si="5"/>
        <v>1141.4507936507937</v>
      </c>
      <c r="F38" s="79">
        <f t="shared" si="6"/>
        <v>862.4915702038286</v>
      </c>
      <c r="G38" s="80">
        <f t="shared" si="7"/>
        <v>278.9592234469651</v>
      </c>
      <c r="H38" s="81">
        <f t="shared" si="8"/>
        <v>1420.4100170977588</v>
      </c>
      <c r="I38" s="2">
        <f t="shared" si="4"/>
        <v>34</v>
      </c>
      <c r="J38" s="31"/>
      <c r="K38" s="28"/>
      <c r="L38" s="31"/>
      <c r="M38" s="32"/>
      <c r="N38" s="23"/>
    </row>
    <row r="39" spans="2:13" ht="11.25">
      <c r="B39" s="22">
        <v>2534</v>
      </c>
      <c r="C39" s="82">
        <v>959.5</v>
      </c>
      <c r="D39" s="72"/>
      <c r="E39" s="78">
        <f t="shared" si="5"/>
        <v>1141.4507936507937</v>
      </c>
      <c r="F39" s="79">
        <f t="shared" si="6"/>
        <v>862.4915702038286</v>
      </c>
      <c r="G39" s="80">
        <f t="shared" si="7"/>
        <v>278.9592234469651</v>
      </c>
      <c r="H39" s="81">
        <f t="shared" si="8"/>
        <v>1420.4100170977588</v>
      </c>
      <c r="I39" s="2">
        <f t="shared" si="4"/>
        <v>35</v>
      </c>
      <c r="J39" s="33"/>
      <c r="K39" s="34"/>
      <c r="L39" s="33"/>
      <c r="M39" s="35"/>
    </row>
    <row r="40" spans="2:13" ht="11.25">
      <c r="B40" s="22">
        <v>2535</v>
      </c>
      <c r="C40" s="82">
        <v>751.8</v>
      </c>
      <c r="D40" s="72"/>
      <c r="E40" s="78">
        <f t="shared" si="5"/>
        <v>1141.4507936507937</v>
      </c>
      <c r="F40" s="79">
        <f t="shared" si="6"/>
        <v>862.4915702038286</v>
      </c>
      <c r="G40" s="80">
        <f t="shared" si="7"/>
        <v>278.9592234469651</v>
      </c>
      <c r="H40" s="81">
        <f t="shared" si="8"/>
        <v>1420.4100170977588</v>
      </c>
      <c r="I40" s="2">
        <f t="shared" si="4"/>
        <v>36</v>
      </c>
      <c r="J40" s="33"/>
      <c r="K40" s="34"/>
      <c r="L40" s="33"/>
      <c r="M40" s="35"/>
    </row>
    <row r="41" spans="2:13" ht="11.25">
      <c r="B41" s="22">
        <v>2536</v>
      </c>
      <c r="C41" s="82">
        <v>1191.1</v>
      </c>
      <c r="D41" s="72"/>
      <c r="E41" s="78">
        <f t="shared" si="5"/>
        <v>1141.4507936507937</v>
      </c>
      <c r="F41" s="79">
        <f t="shared" si="6"/>
        <v>862.4915702038286</v>
      </c>
      <c r="G41" s="80">
        <f t="shared" si="7"/>
        <v>278.9592234469651</v>
      </c>
      <c r="H41" s="81">
        <f t="shared" si="8"/>
        <v>1420.4100170977588</v>
      </c>
      <c r="I41" s="2">
        <f t="shared" si="4"/>
        <v>37</v>
      </c>
      <c r="J41" s="33"/>
      <c r="K41" s="34"/>
      <c r="L41" s="33"/>
      <c r="M41" s="35"/>
    </row>
    <row r="42" spans="2:13" ht="11.25">
      <c r="B42" s="22">
        <v>2537</v>
      </c>
      <c r="C42" s="82">
        <v>1491.7</v>
      </c>
      <c r="D42" s="72"/>
      <c r="E42" s="78">
        <f t="shared" si="5"/>
        <v>1141.4507936507937</v>
      </c>
      <c r="F42" s="79">
        <f t="shared" si="6"/>
        <v>862.4915702038286</v>
      </c>
      <c r="G42" s="80">
        <f t="shared" si="7"/>
        <v>278.9592234469651</v>
      </c>
      <c r="H42" s="81">
        <f t="shared" si="8"/>
        <v>1420.4100170977588</v>
      </c>
      <c r="I42" s="2">
        <f t="shared" si="4"/>
        <v>38</v>
      </c>
      <c r="J42" s="33"/>
      <c r="K42" s="34"/>
      <c r="L42" s="33"/>
      <c r="M42" s="35"/>
    </row>
    <row r="43" spans="2:13" ht="11.25">
      <c r="B43" s="22">
        <v>2538</v>
      </c>
      <c r="C43" s="82">
        <v>1358.4</v>
      </c>
      <c r="D43" s="72"/>
      <c r="E43" s="78">
        <f t="shared" si="5"/>
        <v>1141.4507936507937</v>
      </c>
      <c r="F43" s="79">
        <f t="shared" si="6"/>
        <v>862.4915702038286</v>
      </c>
      <c r="G43" s="80">
        <f t="shared" si="7"/>
        <v>278.9592234469651</v>
      </c>
      <c r="H43" s="81">
        <f t="shared" si="8"/>
        <v>1420.4100170977588</v>
      </c>
      <c r="I43" s="2">
        <f t="shared" si="4"/>
        <v>39</v>
      </c>
      <c r="J43" s="33"/>
      <c r="K43" s="34"/>
      <c r="L43" s="33"/>
      <c r="M43" s="35"/>
    </row>
    <row r="44" spans="2:13" ht="11.25">
      <c r="B44" s="22">
        <v>2539</v>
      </c>
      <c r="C44" s="82">
        <v>1389.8</v>
      </c>
      <c r="D44" s="72"/>
      <c r="E44" s="78">
        <f t="shared" si="5"/>
        <v>1141.4507936507937</v>
      </c>
      <c r="F44" s="79">
        <f t="shared" si="6"/>
        <v>862.4915702038286</v>
      </c>
      <c r="G44" s="80">
        <f t="shared" si="7"/>
        <v>278.9592234469651</v>
      </c>
      <c r="H44" s="81">
        <f t="shared" si="8"/>
        <v>1420.4100170977588</v>
      </c>
      <c r="I44" s="2">
        <f t="shared" si="4"/>
        <v>40</v>
      </c>
      <c r="J44" s="33"/>
      <c r="K44" s="34"/>
      <c r="L44" s="33"/>
      <c r="M44" s="35"/>
    </row>
    <row r="45" spans="2:13" ht="11.25">
      <c r="B45" s="22">
        <v>2540</v>
      </c>
      <c r="C45" s="82">
        <v>854</v>
      </c>
      <c r="D45" s="72"/>
      <c r="E45" s="78">
        <f t="shared" si="5"/>
        <v>1141.4507936507937</v>
      </c>
      <c r="F45" s="79">
        <f t="shared" si="6"/>
        <v>862.4915702038286</v>
      </c>
      <c r="G45" s="80">
        <f t="shared" si="7"/>
        <v>278.9592234469651</v>
      </c>
      <c r="H45" s="81">
        <f t="shared" si="8"/>
        <v>1420.4100170977588</v>
      </c>
      <c r="I45" s="2">
        <f t="shared" si="4"/>
        <v>41</v>
      </c>
      <c r="J45" s="33"/>
      <c r="K45" s="34"/>
      <c r="L45" s="33"/>
      <c r="M45" s="35"/>
    </row>
    <row r="46" spans="2:13" ht="11.25">
      <c r="B46" s="22">
        <v>2541</v>
      </c>
      <c r="C46" s="82">
        <v>1037.9</v>
      </c>
      <c r="D46" s="72"/>
      <c r="E46" s="78">
        <f t="shared" si="5"/>
        <v>1141.4507936507937</v>
      </c>
      <c r="F46" s="79">
        <f t="shared" si="6"/>
        <v>862.4915702038286</v>
      </c>
      <c r="G46" s="80">
        <f t="shared" si="7"/>
        <v>278.9592234469651</v>
      </c>
      <c r="H46" s="81">
        <f t="shared" si="8"/>
        <v>1420.4100170977588</v>
      </c>
      <c r="I46" s="2">
        <f t="shared" si="4"/>
        <v>42</v>
      </c>
      <c r="J46" s="33"/>
      <c r="K46" s="34"/>
      <c r="L46" s="33"/>
      <c r="M46" s="35"/>
    </row>
    <row r="47" spans="2:13" ht="11.25">
      <c r="B47" s="22">
        <v>2542</v>
      </c>
      <c r="C47" s="82">
        <v>1439.9</v>
      </c>
      <c r="D47" s="72"/>
      <c r="E47" s="78">
        <f t="shared" si="5"/>
        <v>1141.4507936507937</v>
      </c>
      <c r="F47" s="79">
        <f t="shared" si="6"/>
        <v>862.4915702038286</v>
      </c>
      <c r="G47" s="80">
        <f t="shared" si="7"/>
        <v>278.9592234469651</v>
      </c>
      <c r="H47" s="81">
        <f t="shared" si="8"/>
        <v>1420.4100170977588</v>
      </c>
      <c r="I47" s="2">
        <f t="shared" si="4"/>
        <v>43</v>
      </c>
      <c r="J47" s="33"/>
      <c r="K47" s="34"/>
      <c r="L47" s="33"/>
      <c r="M47" s="35"/>
    </row>
    <row r="48" spans="2:13" ht="11.25">
      <c r="B48" s="22">
        <v>2543</v>
      </c>
      <c r="C48" s="82">
        <v>1064.1</v>
      </c>
      <c r="D48" s="72"/>
      <c r="E48" s="78">
        <f t="shared" si="5"/>
        <v>1141.4507936507937</v>
      </c>
      <c r="F48" s="79">
        <f t="shared" si="6"/>
        <v>862.4915702038286</v>
      </c>
      <c r="G48" s="80">
        <f t="shared" si="7"/>
        <v>278.9592234469651</v>
      </c>
      <c r="H48" s="81">
        <f t="shared" si="8"/>
        <v>1420.4100170977588</v>
      </c>
      <c r="I48" s="2">
        <f t="shared" si="4"/>
        <v>44</v>
      </c>
      <c r="J48" s="33"/>
      <c r="K48" s="34"/>
      <c r="L48" s="33"/>
      <c r="M48" s="35"/>
    </row>
    <row r="49" spans="2:13" ht="11.25">
      <c r="B49" s="22">
        <v>2544</v>
      </c>
      <c r="C49" s="82">
        <v>1554.4</v>
      </c>
      <c r="D49" s="72"/>
      <c r="E49" s="78">
        <f t="shared" si="5"/>
        <v>1141.4507936507937</v>
      </c>
      <c r="F49" s="79">
        <f t="shared" si="6"/>
        <v>862.4915702038286</v>
      </c>
      <c r="G49" s="80">
        <f t="shared" si="7"/>
        <v>278.9592234469651</v>
      </c>
      <c r="H49" s="81">
        <f t="shared" si="8"/>
        <v>1420.4100170977588</v>
      </c>
      <c r="I49" s="2">
        <f t="shared" si="4"/>
        <v>45</v>
      </c>
      <c r="J49" s="33"/>
      <c r="K49" s="34"/>
      <c r="L49" s="33"/>
      <c r="M49" s="35"/>
    </row>
    <row r="50" spans="2:13" ht="11.25">
      <c r="B50" s="22">
        <v>2545</v>
      </c>
      <c r="C50" s="82">
        <v>1668.4</v>
      </c>
      <c r="D50" s="72"/>
      <c r="E50" s="78">
        <f t="shared" si="5"/>
        <v>1141.4507936507937</v>
      </c>
      <c r="F50" s="79">
        <f t="shared" si="6"/>
        <v>862.4915702038286</v>
      </c>
      <c r="G50" s="80">
        <f t="shared" si="7"/>
        <v>278.9592234469651</v>
      </c>
      <c r="H50" s="81">
        <f t="shared" si="8"/>
        <v>1420.4100170977588</v>
      </c>
      <c r="I50" s="2">
        <f t="shared" si="4"/>
        <v>46</v>
      </c>
      <c r="J50" s="33"/>
      <c r="K50" s="34"/>
      <c r="L50" s="33"/>
      <c r="M50" s="35"/>
    </row>
    <row r="51" spans="2:13" ht="11.25">
      <c r="B51" s="22">
        <v>2546</v>
      </c>
      <c r="C51" s="77">
        <v>1132.6</v>
      </c>
      <c r="D51" s="72"/>
      <c r="E51" s="78">
        <f t="shared" si="5"/>
        <v>1141.4507936507937</v>
      </c>
      <c r="F51" s="79">
        <f t="shared" si="6"/>
        <v>862.4915702038286</v>
      </c>
      <c r="G51" s="80">
        <f t="shared" si="7"/>
        <v>278.9592234469651</v>
      </c>
      <c r="H51" s="81">
        <f t="shared" si="8"/>
        <v>1420.4100170977588</v>
      </c>
      <c r="I51" s="2">
        <f t="shared" si="4"/>
        <v>47</v>
      </c>
      <c r="J51" s="92"/>
      <c r="K51" s="93"/>
      <c r="L51" s="92"/>
      <c r="M51" s="95"/>
    </row>
    <row r="52" spans="2:13" ht="11.25">
      <c r="B52" s="22">
        <v>2547</v>
      </c>
      <c r="C52" s="77">
        <v>1485.7</v>
      </c>
      <c r="D52" s="72"/>
      <c r="E52" s="78">
        <f t="shared" si="5"/>
        <v>1141.4507936507937</v>
      </c>
      <c r="F52" s="79">
        <f t="shared" si="6"/>
        <v>862.4915702038286</v>
      </c>
      <c r="G52" s="80">
        <f t="shared" si="7"/>
        <v>278.9592234469651</v>
      </c>
      <c r="H52" s="81">
        <f t="shared" si="8"/>
        <v>1420.4100170977588</v>
      </c>
      <c r="I52" s="2">
        <f t="shared" si="4"/>
        <v>48</v>
      </c>
      <c r="K52" s="96"/>
      <c r="L52" s="93"/>
      <c r="M52" s="92"/>
    </row>
    <row r="53" spans="2:14" ht="11.25">
      <c r="B53" s="22">
        <v>2548</v>
      </c>
      <c r="C53" s="77"/>
      <c r="D53" s="72"/>
      <c r="E53" s="78">
        <f t="shared" si="5"/>
        <v>1141.4507936507937</v>
      </c>
      <c r="F53" s="79">
        <f t="shared" si="6"/>
        <v>862.4915702038286</v>
      </c>
      <c r="G53" s="80">
        <f t="shared" si="7"/>
        <v>278.9592234469651</v>
      </c>
      <c r="H53" s="81">
        <f t="shared" si="8"/>
        <v>1420.4100170977588</v>
      </c>
      <c r="I53" s="2">
        <f t="shared" si="4"/>
        <v>49</v>
      </c>
      <c r="J53" s="92"/>
      <c r="K53" s="91"/>
      <c r="L53" s="91"/>
      <c r="M53" s="91"/>
      <c r="N53" s="91"/>
    </row>
    <row r="54" spans="2:13" ht="11.25">
      <c r="B54" s="22">
        <v>2549</v>
      </c>
      <c r="C54" s="82">
        <v>1366.1</v>
      </c>
      <c r="D54" s="72"/>
      <c r="E54" s="78">
        <f t="shared" si="5"/>
        <v>1141.4507936507937</v>
      </c>
      <c r="F54" s="79">
        <f t="shared" si="6"/>
        <v>862.4915702038286</v>
      </c>
      <c r="G54" s="80">
        <f t="shared" si="7"/>
        <v>278.9592234469651</v>
      </c>
      <c r="H54" s="81">
        <f t="shared" si="8"/>
        <v>1420.4100170977588</v>
      </c>
      <c r="I54" s="2">
        <f t="shared" si="4"/>
        <v>50</v>
      </c>
      <c r="J54" s="92"/>
      <c r="K54" s="93"/>
      <c r="L54" s="92"/>
      <c r="M54" s="94"/>
    </row>
    <row r="55" spans="2:13" ht="11.25">
      <c r="B55" s="22">
        <v>2550</v>
      </c>
      <c r="C55" s="82">
        <v>1056.8</v>
      </c>
      <c r="D55" s="72"/>
      <c r="E55" s="78">
        <f t="shared" si="5"/>
        <v>1141.4507936507937</v>
      </c>
      <c r="F55" s="79">
        <f t="shared" si="6"/>
        <v>862.4915702038286</v>
      </c>
      <c r="G55" s="80">
        <f t="shared" si="7"/>
        <v>278.9592234469651</v>
      </c>
      <c r="H55" s="81">
        <f t="shared" si="8"/>
        <v>1420.4100170977588</v>
      </c>
      <c r="I55" s="2">
        <f t="shared" si="4"/>
        <v>51</v>
      </c>
      <c r="J55" s="33"/>
      <c r="K55" s="34"/>
      <c r="L55" s="33"/>
      <c r="M55" s="35"/>
    </row>
    <row r="56" spans="2:13" ht="11.25">
      <c r="B56" s="22">
        <v>2551</v>
      </c>
      <c r="C56" s="82">
        <v>814.9</v>
      </c>
      <c r="D56" s="72"/>
      <c r="E56" s="78">
        <f t="shared" si="5"/>
        <v>1141.4507936507937</v>
      </c>
      <c r="F56" s="79">
        <f t="shared" si="6"/>
        <v>862.4915702038286</v>
      </c>
      <c r="G56" s="80">
        <f t="shared" si="7"/>
        <v>278.9592234469651</v>
      </c>
      <c r="H56" s="81">
        <f t="shared" si="8"/>
        <v>1420.4100170977588</v>
      </c>
      <c r="I56" s="2">
        <f t="shared" si="4"/>
        <v>52</v>
      </c>
      <c r="J56" s="33"/>
      <c r="K56" s="34"/>
      <c r="L56" s="33"/>
      <c r="M56" s="35"/>
    </row>
    <row r="57" spans="2:13" ht="11.25">
      <c r="B57" s="22">
        <v>2552</v>
      </c>
      <c r="C57" s="82">
        <v>851.7</v>
      </c>
      <c r="D57" s="72"/>
      <c r="E57" s="78">
        <f t="shared" si="5"/>
        <v>1141.4507936507937</v>
      </c>
      <c r="F57" s="79">
        <f t="shared" si="6"/>
        <v>862.4915702038286</v>
      </c>
      <c r="G57" s="80">
        <f t="shared" si="7"/>
        <v>278.9592234469651</v>
      </c>
      <c r="H57" s="81">
        <f t="shared" si="8"/>
        <v>1420.4100170977588</v>
      </c>
      <c r="I57" s="2">
        <f t="shared" si="4"/>
        <v>53</v>
      </c>
      <c r="J57" s="33"/>
      <c r="K57" s="34"/>
      <c r="L57" s="33"/>
      <c r="M57" s="35"/>
    </row>
    <row r="58" spans="2:13" ht="11.25">
      <c r="B58" s="22">
        <v>2553</v>
      </c>
      <c r="C58" s="82">
        <v>1005.6</v>
      </c>
      <c r="D58" s="72"/>
      <c r="E58" s="78">
        <f t="shared" si="5"/>
        <v>1141.4507936507937</v>
      </c>
      <c r="F58" s="79">
        <f t="shared" si="6"/>
        <v>862.4915702038286</v>
      </c>
      <c r="G58" s="80">
        <f t="shared" si="7"/>
        <v>278.9592234469651</v>
      </c>
      <c r="H58" s="81">
        <f t="shared" si="8"/>
        <v>1420.4100170977588</v>
      </c>
      <c r="I58" s="2">
        <f t="shared" si="4"/>
        <v>54</v>
      </c>
      <c r="J58" s="33"/>
      <c r="K58" s="34"/>
      <c r="L58" s="33"/>
      <c r="M58" s="35"/>
    </row>
    <row r="59" spans="2:13" ht="11.25">
      <c r="B59" s="22">
        <v>2554</v>
      </c>
      <c r="C59" s="82">
        <v>1418.5</v>
      </c>
      <c r="D59" s="72"/>
      <c r="E59" s="78">
        <f t="shared" si="5"/>
        <v>1141.4507936507937</v>
      </c>
      <c r="F59" s="79">
        <f t="shared" si="6"/>
        <v>862.4915702038286</v>
      </c>
      <c r="G59" s="80">
        <f t="shared" si="7"/>
        <v>278.9592234469651</v>
      </c>
      <c r="H59" s="81">
        <f t="shared" si="8"/>
        <v>1420.4100170977588</v>
      </c>
      <c r="I59" s="2">
        <f t="shared" si="4"/>
        <v>55</v>
      </c>
      <c r="J59" s="33"/>
      <c r="K59" s="34"/>
      <c r="L59" s="33"/>
      <c r="M59" s="35"/>
    </row>
    <row r="60" spans="2:13" ht="11.25">
      <c r="B60" s="22">
        <v>2555</v>
      </c>
      <c r="C60" s="82">
        <v>1106.3</v>
      </c>
      <c r="D60" s="72"/>
      <c r="E60" s="78">
        <f t="shared" si="5"/>
        <v>1141.4507936507937</v>
      </c>
      <c r="F60" s="79">
        <f t="shared" si="6"/>
        <v>862.4915702038286</v>
      </c>
      <c r="G60" s="80">
        <f t="shared" si="7"/>
        <v>278.9592234469651</v>
      </c>
      <c r="H60" s="81">
        <f t="shared" si="8"/>
        <v>1420.4100170977588</v>
      </c>
      <c r="I60" s="2">
        <f t="shared" si="4"/>
        <v>56</v>
      </c>
      <c r="J60" s="33"/>
      <c r="K60" s="34"/>
      <c r="L60" s="33"/>
      <c r="M60" s="35"/>
    </row>
    <row r="61" spans="2:13" ht="11.25">
      <c r="B61" s="22">
        <v>2556</v>
      </c>
      <c r="C61" s="82">
        <v>991.5</v>
      </c>
      <c r="D61" s="72"/>
      <c r="E61" s="78">
        <f t="shared" si="5"/>
        <v>1141.4507936507937</v>
      </c>
      <c r="F61" s="79">
        <f t="shared" si="6"/>
        <v>862.4915702038286</v>
      </c>
      <c r="G61" s="80">
        <f t="shared" si="7"/>
        <v>278.9592234469651</v>
      </c>
      <c r="H61" s="81">
        <f t="shared" si="8"/>
        <v>1420.4100170977588</v>
      </c>
      <c r="I61" s="2">
        <f t="shared" si="4"/>
        <v>57</v>
      </c>
      <c r="J61" s="33"/>
      <c r="K61" s="34"/>
      <c r="L61" s="33"/>
      <c r="M61" s="35"/>
    </row>
    <row r="62" spans="2:13" ht="11.25">
      <c r="B62" s="22">
        <v>2557</v>
      </c>
      <c r="C62" s="82">
        <v>631</v>
      </c>
      <c r="D62" s="72"/>
      <c r="E62" s="78">
        <f t="shared" si="5"/>
        <v>1141.4507936507937</v>
      </c>
      <c r="F62" s="79">
        <f t="shared" si="6"/>
        <v>862.4915702038286</v>
      </c>
      <c r="G62" s="80">
        <f t="shared" si="7"/>
        <v>278.9592234469651</v>
      </c>
      <c r="H62" s="81">
        <f t="shared" si="8"/>
        <v>1420.4100170977588</v>
      </c>
      <c r="I62" s="2">
        <f t="shared" si="4"/>
        <v>58</v>
      </c>
      <c r="J62" s="33"/>
      <c r="K62" s="34"/>
      <c r="L62" s="33"/>
      <c r="M62" s="35"/>
    </row>
    <row r="63" spans="2:13" ht="11.25">
      <c r="B63" s="22">
        <v>2558</v>
      </c>
      <c r="C63" s="82">
        <v>538.2</v>
      </c>
      <c r="D63" s="72"/>
      <c r="E63" s="78">
        <f t="shared" si="5"/>
        <v>1141.4507936507937</v>
      </c>
      <c r="F63" s="79">
        <f t="shared" si="6"/>
        <v>862.4915702038286</v>
      </c>
      <c r="G63" s="80">
        <f t="shared" si="7"/>
        <v>278.9592234469651</v>
      </c>
      <c r="H63" s="81">
        <f t="shared" si="8"/>
        <v>1420.4100170977588</v>
      </c>
      <c r="I63" s="2">
        <f t="shared" si="4"/>
        <v>59</v>
      </c>
      <c r="J63" s="33"/>
      <c r="K63" s="34"/>
      <c r="L63" s="33"/>
      <c r="M63" s="35"/>
    </row>
    <row r="64" spans="2:13" ht="11.25">
      <c r="B64" s="22">
        <v>2559</v>
      </c>
      <c r="C64" s="82">
        <v>1381.5</v>
      </c>
      <c r="D64" s="72"/>
      <c r="E64" s="78">
        <f t="shared" si="5"/>
        <v>1141.4507936507937</v>
      </c>
      <c r="F64" s="79">
        <f t="shared" si="6"/>
        <v>862.4915702038286</v>
      </c>
      <c r="G64" s="80">
        <f t="shared" si="7"/>
        <v>278.9592234469651</v>
      </c>
      <c r="H64" s="81">
        <f t="shared" si="8"/>
        <v>1420.4100170977588</v>
      </c>
      <c r="I64" s="2">
        <f t="shared" si="4"/>
        <v>60</v>
      </c>
      <c r="J64" s="33"/>
      <c r="K64" s="34"/>
      <c r="L64" s="33"/>
      <c r="M64" s="35"/>
    </row>
    <row r="65" spans="2:13" ht="11.25">
      <c r="B65" s="22">
        <v>2560</v>
      </c>
      <c r="C65" s="82">
        <v>822.9</v>
      </c>
      <c r="D65" s="72"/>
      <c r="E65" s="78">
        <f t="shared" si="5"/>
        <v>1141.4507936507937</v>
      </c>
      <c r="F65" s="79">
        <f t="shared" si="6"/>
        <v>862.4915702038286</v>
      </c>
      <c r="G65" s="80">
        <f t="shared" si="7"/>
        <v>278.9592234469651</v>
      </c>
      <c r="H65" s="81">
        <f t="shared" si="8"/>
        <v>1420.4100170977588</v>
      </c>
      <c r="I65" s="2">
        <f t="shared" si="4"/>
        <v>61</v>
      </c>
      <c r="J65" s="33"/>
      <c r="K65" s="34"/>
      <c r="L65" s="33"/>
      <c r="M65" s="35"/>
    </row>
    <row r="66" spans="2:10" ht="11.25">
      <c r="B66" s="22">
        <v>2561</v>
      </c>
      <c r="C66" s="82">
        <v>1085.7</v>
      </c>
      <c r="D66" s="72"/>
      <c r="E66" s="78">
        <f t="shared" si="5"/>
        <v>1141.4507936507937</v>
      </c>
      <c r="F66" s="79">
        <f t="shared" si="6"/>
        <v>862.4915702038286</v>
      </c>
      <c r="G66" s="80">
        <f t="shared" si="7"/>
        <v>278.9592234469651</v>
      </c>
      <c r="H66" s="81">
        <f t="shared" si="8"/>
        <v>1420.4100170977588</v>
      </c>
      <c r="I66" s="2">
        <f t="shared" si="4"/>
        <v>62</v>
      </c>
      <c r="J66" s="33"/>
    </row>
    <row r="67" spans="2:10" ht="11.25">
      <c r="B67" s="22">
        <v>2562</v>
      </c>
      <c r="C67" s="77">
        <v>736.7</v>
      </c>
      <c r="E67" s="78">
        <f t="shared" si="5"/>
        <v>1141.4507936507937</v>
      </c>
      <c r="F67" s="79">
        <f t="shared" si="6"/>
        <v>862.4915702038286</v>
      </c>
      <c r="G67" s="80">
        <f t="shared" si="7"/>
        <v>278.9592234469651</v>
      </c>
      <c r="H67" s="81">
        <f t="shared" si="8"/>
        <v>1420.4100170977588</v>
      </c>
      <c r="I67" s="2">
        <f t="shared" si="4"/>
        <v>63</v>
      </c>
      <c r="J67" s="33"/>
    </row>
    <row r="68" spans="2:10" ht="11.25">
      <c r="B68" s="22">
        <v>2563</v>
      </c>
      <c r="C68" s="77">
        <v>921.8</v>
      </c>
      <c r="D68" s="97"/>
      <c r="E68" s="78">
        <f t="shared" si="5"/>
        <v>1141.4507936507937</v>
      </c>
      <c r="F68" s="79">
        <f t="shared" si="6"/>
        <v>862.4915702038286</v>
      </c>
      <c r="G68" s="80">
        <f t="shared" si="7"/>
        <v>278.9592234469651</v>
      </c>
      <c r="H68" s="81">
        <f t="shared" si="8"/>
        <v>1420.4100170977588</v>
      </c>
      <c r="I68" s="2">
        <f t="shared" si="4"/>
        <v>64</v>
      </c>
      <c r="J68" s="33"/>
    </row>
    <row r="69" spans="2:14" ht="11.25">
      <c r="B69" s="100">
        <v>2564</v>
      </c>
      <c r="C69" s="101">
        <v>1598</v>
      </c>
      <c r="D69" s="102"/>
      <c r="E69" s="78">
        <f t="shared" si="5"/>
        <v>1141.4507936507937</v>
      </c>
      <c r="F69" s="79">
        <f t="shared" si="6"/>
        <v>862.4915702038286</v>
      </c>
      <c r="G69" s="80">
        <f t="shared" si="7"/>
        <v>278.9592234469651</v>
      </c>
      <c r="H69" s="81">
        <f t="shared" si="8"/>
        <v>1420.4100170977588</v>
      </c>
      <c r="I69" s="2">
        <f t="shared" si="4"/>
        <v>65</v>
      </c>
      <c r="J69" s="33"/>
      <c r="K69" s="107" t="str">
        <f>'[1]std. - W.15A'!$K$53:$N$53</f>
        <v>ปีน้ำ2566 ปริมาณฝนสะสม 1 เม.ย.65 - 30 พ.ย.66</v>
      </c>
      <c r="L69" s="107"/>
      <c r="M69" s="107"/>
      <c r="N69" s="107"/>
    </row>
    <row r="70" spans="2:13" ht="11.25">
      <c r="B70" s="22">
        <v>2565</v>
      </c>
      <c r="C70" s="77">
        <v>1782</v>
      </c>
      <c r="D70" s="72"/>
      <c r="E70" s="78">
        <f t="shared" si="5"/>
        <v>1141.4507936507937</v>
      </c>
      <c r="F70" s="79">
        <f t="shared" si="6"/>
        <v>862.4915702038286</v>
      </c>
      <c r="G70" s="80">
        <f t="shared" si="7"/>
        <v>278.9592234469651</v>
      </c>
      <c r="H70" s="81">
        <f t="shared" si="8"/>
        <v>1420.4100170977588</v>
      </c>
      <c r="I70" s="2">
        <f t="shared" si="4"/>
        <v>66</v>
      </c>
      <c r="J70" s="33"/>
      <c r="K70" s="34"/>
      <c r="L70" s="33"/>
      <c r="M70" s="35"/>
    </row>
    <row r="71" spans="2:13" ht="11.25">
      <c r="B71" s="98">
        <v>2566</v>
      </c>
      <c r="C71" s="103">
        <v>1217</v>
      </c>
      <c r="D71" s="99">
        <f>C71</f>
        <v>1217</v>
      </c>
      <c r="E71" s="83"/>
      <c r="F71" s="84"/>
      <c r="G71" s="85"/>
      <c r="H71" s="86"/>
      <c r="J71" s="33"/>
      <c r="K71" s="34"/>
      <c r="L71" s="33"/>
      <c r="M71" s="35"/>
    </row>
    <row r="72" spans="2:13" ht="11.25">
      <c r="B72" s="22"/>
      <c r="C72" s="82"/>
      <c r="D72" s="72"/>
      <c r="E72" s="78"/>
      <c r="F72" s="79"/>
      <c r="G72" s="80"/>
      <c r="H72" s="81"/>
      <c r="J72" s="33"/>
      <c r="K72" s="34"/>
      <c r="L72" s="33"/>
      <c r="M72" s="35"/>
    </row>
    <row r="73" spans="2:13" ht="11.25">
      <c r="B73" s="29"/>
      <c r="C73" s="87"/>
      <c r="D73" s="72"/>
      <c r="E73" s="83"/>
      <c r="F73" s="84"/>
      <c r="G73" s="85"/>
      <c r="H73" s="86"/>
      <c r="J73" s="33"/>
      <c r="K73" s="34"/>
      <c r="L73" s="33"/>
      <c r="M73" s="35"/>
    </row>
    <row r="74" spans="2:13" ht="11.25">
      <c r="B74" s="29"/>
      <c r="C74" s="82"/>
      <c r="D74" s="72"/>
      <c r="E74" s="83"/>
      <c r="F74" s="84"/>
      <c r="G74" s="85"/>
      <c r="H74" s="86"/>
      <c r="J74" s="33"/>
      <c r="K74" s="34"/>
      <c r="L74" s="33"/>
      <c r="M74" s="35"/>
    </row>
    <row r="75" spans="2:13" ht="11.25">
      <c r="B75" s="22"/>
      <c r="C75" s="82"/>
      <c r="D75" s="72"/>
      <c r="E75" s="83"/>
      <c r="F75" s="84"/>
      <c r="G75" s="85"/>
      <c r="H75" s="86"/>
      <c r="J75" s="33"/>
      <c r="K75" s="34"/>
      <c r="L75" s="33"/>
      <c r="M75" s="35"/>
    </row>
    <row r="76" spans="2:13" ht="11.25">
      <c r="B76" s="29"/>
      <c r="C76" s="82"/>
      <c r="D76" s="72"/>
      <c r="E76" s="83"/>
      <c r="F76" s="84"/>
      <c r="G76" s="85"/>
      <c r="H76" s="86"/>
      <c r="J76" s="33"/>
      <c r="K76" s="34"/>
      <c r="L76" s="33"/>
      <c r="M76" s="35"/>
    </row>
    <row r="77" spans="2:13" ht="11.25">
      <c r="B77" s="29"/>
      <c r="C77" s="82"/>
      <c r="D77" s="72"/>
      <c r="E77" s="83"/>
      <c r="F77" s="84"/>
      <c r="G77" s="85"/>
      <c r="H77" s="86"/>
      <c r="J77" s="33"/>
      <c r="K77" s="34"/>
      <c r="L77" s="33"/>
      <c r="M77" s="35"/>
    </row>
    <row r="78" spans="2:13" ht="11.25">
      <c r="B78" s="22"/>
      <c r="C78" s="87"/>
      <c r="D78" s="72"/>
      <c r="E78" s="83"/>
      <c r="F78" s="84"/>
      <c r="G78" s="85"/>
      <c r="H78" s="86"/>
      <c r="J78" s="33"/>
      <c r="K78" s="34"/>
      <c r="L78" s="33"/>
      <c r="M78" s="35"/>
    </row>
    <row r="79" spans="2:13" ht="11.25">
      <c r="B79" s="36"/>
      <c r="C79" s="88"/>
      <c r="D79" s="72"/>
      <c r="E79" s="83"/>
      <c r="F79" s="84"/>
      <c r="G79" s="85"/>
      <c r="H79" s="86"/>
      <c r="J79" s="33"/>
      <c r="K79" s="34"/>
      <c r="L79" s="33"/>
      <c r="M79" s="35"/>
    </row>
    <row r="80" spans="2:13" ht="11.25">
      <c r="B80" s="29"/>
      <c r="C80" s="66"/>
      <c r="D80" s="21"/>
      <c r="E80" s="24"/>
      <c r="F80" s="25"/>
      <c r="G80" s="26"/>
      <c r="H80" s="27"/>
      <c r="J80" s="33"/>
      <c r="K80" s="34"/>
      <c r="L80" s="33"/>
      <c r="M80" s="35"/>
    </row>
    <row r="81" spans="2:13" ht="11.25">
      <c r="B81" s="37"/>
      <c r="C81" s="67"/>
      <c r="D81" s="21"/>
      <c r="E81" s="38"/>
      <c r="F81" s="39"/>
      <c r="G81" s="40"/>
      <c r="H81" s="41"/>
      <c r="J81" s="33"/>
      <c r="K81" s="34"/>
      <c r="L81" s="33"/>
      <c r="M81" s="35"/>
    </row>
    <row r="82" spans="2:13" ht="11.25">
      <c r="B82" s="42"/>
      <c r="C82" s="43"/>
      <c r="D82" s="21"/>
      <c r="E82" s="44"/>
      <c r="F82" s="44"/>
      <c r="G82" s="44"/>
      <c r="H82" s="44"/>
      <c r="J82" s="33"/>
      <c r="K82" s="34"/>
      <c r="L82" s="33"/>
      <c r="M82" s="35"/>
    </row>
    <row r="83" spans="2:13" ht="11.25">
      <c r="B83" s="42"/>
      <c r="C83" s="43"/>
      <c r="D83" s="21"/>
      <c r="E83" s="44"/>
      <c r="F83" s="44"/>
      <c r="G83" s="44"/>
      <c r="H83" s="44"/>
      <c r="J83" s="33"/>
      <c r="K83" s="34"/>
      <c r="L83" s="33"/>
      <c r="M83" s="35"/>
    </row>
    <row r="84" spans="1:17" ht="16.5" customHeight="1">
      <c r="A84" s="23"/>
      <c r="B84" s="45"/>
      <c r="C84" s="46"/>
      <c r="D84" s="23"/>
      <c r="E84" s="23"/>
      <c r="F84" s="23"/>
      <c r="G84" s="23"/>
      <c r="H84" s="23"/>
      <c r="I84" s="23"/>
      <c r="J84" s="23"/>
      <c r="K84" s="23"/>
      <c r="Q84" s="43"/>
    </row>
    <row r="85" spans="1:11" ht="15.75" customHeight="1">
      <c r="A85" s="23"/>
      <c r="B85" s="47" t="s">
        <v>8</v>
      </c>
      <c r="C85" s="68">
        <f>AVERAGE(C5:C70)</f>
        <v>1141.4507936507937</v>
      </c>
      <c r="D85" s="48"/>
      <c r="E85" s="45"/>
      <c r="F85" s="45"/>
      <c r="G85" s="23"/>
      <c r="H85" s="49" t="s">
        <v>8</v>
      </c>
      <c r="I85" s="50" t="s">
        <v>21</v>
      </c>
      <c r="J85" s="51"/>
      <c r="K85" s="52"/>
    </row>
    <row r="86" spans="1:11" ht="15.75" customHeight="1">
      <c r="A86" s="23"/>
      <c r="B86" s="53" t="s">
        <v>10</v>
      </c>
      <c r="C86" s="69">
        <f>STDEV(C5:C70)</f>
        <v>278.9592234469651</v>
      </c>
      <c r="D86" s="48"/>
      <c r="E86" s="45"/>
      <c r="F86" s="45"/>
      <c r="G86" s="23"/>
      <c r="H86" s="55" t="s">
        <v>10</v>
      </c>
      <c r="I86" s="56" t="s">
        <v>12</v>
      </c>
      <c r="J86" s="57"/>
      <c r="K86" s="58"/>
    </row>
    <row r="87" spans="1:15" ht="15.75" customHeight="1">
      <c r="A87" s="45"/>
      <c r="B87" s="53" t="s">
        <v>13</v>
      </c>
      <c r="C87" s="54">
        <f>C86/C85</f>
        <v>0.2443900560572983</v>
      </c>
      <c r="D87" s="48"/>
      <c r="E87" s="59">
        <f>C87*100</f>
        <v>24.43900560572983</v>
      </c>
      <c r="F87" s="45" t="s">
        <v>2</v>
      </c>
      <c r="G87" s="23"/>
      <c r="H87" s="55" t="s">
        <v>13</v>
      </c>
      <c r="I87" s="56" t="s">
        <v>14</v>
      </c>
      <c r="J87" s="57"/>
      <c r="K87" s="58"/>
      <c r="M87" s="65" t="s">
        <v>19</v>
      </c>
      <c r="N87" s="90">
        <f>C93-C94-C95</f>
        <v>42</v>
      </c>
      <c r="O87" s="2" t="s">
        <v>0</v>
      </c>
    </row>
    <row r="88" spans="1:15" ht="15.75" customHeight="1">
      <c r="A88" s="45"/>
      <c r="B88" s="53" t="s">
        <v>9</v>
      </c>
      <c r="C88" s="69">
        <f>C85-C86</f>
        <v>862.4915702038286</v>
      </c>
      <c r="D88" s="48"/>
      <c r="E88" s="45"/>
      <c r="F88" s="45"/>
      <c r="G88" s="23"/>
      <c r="H88" s="55" t="s">
        <v>9</v>
      </c>
      <c r="I88" s="56" t="s">
        <v>15</v>
      </c>
      <c r="J88" s="57"/>
      <c r="K88" s="58"/>
      <c r="M88" s="65" t="s">
        <v>18</v>
      </c>
      <c r="N88" s="90">
        <f>C94</f>
        <v>12</v>
      </c>
      <c r="O88" s="2" t="s">
        <v>0</v>
      </c>
    </row>
    <row r="89" spans="1:15" ht="15.75" customHeight="1">
      <c r="A89" s="45"/>
      <c r="B89" s="60" t="s">
        <v>11</v>
      </c>
      <c r="C89" s="70">
        <f>C85+C86</f>
        <v>1420.4100170977588</v>
      </c>
      <c r="D89" s="48"/>
      <c r="E89" s="45"/>
      <c r="F89" s="45"/>
      <c r="G89" s="23"/>
      <c r="H89" s="61" t="s">
        <v>11</v>
      </c>
      <c r="I89" s="62" t="s">
        <v>16</v>
      </c>
      <c r="J89" s="63"/>
      <c r="K89" s="64"/>
      <c r="M89" s="65" t="s">
        <v>17</v>
      </c>
      <c r="N89" s="90">
        <f>C95</f>
        <v>12</v>
      </c>
      <c r="O89" s="2" t="s">
        <v>0</v>
      </c>
    </row>
    <row r="90" spans="1:6" ht="17.25" customHeight="1">
      <c r="A90" s="42"/>
      <c r="C90" s="42"/>
      <c r="D90" s="42"/>
      <c r="E90" s="42"/>
      <c r="F90" s="42"/>
    </row>
    <row r="91" spans="1:3" ht="11.25">
      <c r="A91" s="42"/>
      <c r="C91" s="42"/>
    </row>
    <row r="92" ht="11.25">
      <c r="A92" s="42"/>
    </row>
    <row r="93" ht="11.25">
      <c r="C93" s="2">
        <f>MAX(I5:I81)</f>
        <v>66</v>
      </c>
    </row>
    <row r="94" ht="11.25">
      <c r="C94" s="89">
        <f>COUNTIF(C5:C69,"&gt;1388")</f>
        <v>12</v>
      </c>
    </row>
    <row r="95" ht="11.25">
      <c r="C95" s="89">
        <f>COUNTIF(C5:C69,"&lt;859")</f>
        <v>12</v>
      </c>
    </row>
  </sheetData>
  <sheetProtection/>
  <mergeCells count="2">
    <mergeCell ref="B2:B4"/>
    <mergeCell ref="K69:N69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Asus</cp:lastModifiedBy>
  <cp:lastPrinted>2016-07-22T01:58:53Z</cp:lastPrinted>
  <dcterms:created xsi:type="dcterms:W3CDTF">2016-04-07T02:09:12Z</dcterms:created>
  <dcterms:modified xsi:type="dcterms:W3CDTF">2023-12-25T08:01:29Z</dcterms:modified>
  <cp:category/>
  <cp:version/>
  <cp:contentType/>
  <cp:contentStatus/>
</cp:coreProperties>
</file>