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กิ่วลม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<sst xmlns="http://schemas.openxmlformats.org/spreadsheetml/2006/main" count="42" uniqueCount="24">
  <si>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</si>
  <si>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</si>
  <si>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</si>
  <si>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</si>
  <si>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</si>
  <si>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</si>
  <si>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</si>
  <si>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</si>
  <si>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</si>
  <si>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</si>
  <si>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</si>
  <si>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</si>
  <si>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</si>
  <si>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</si>
  <si>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</si>
  <si>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</si>
  <si>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</si>
  <si>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</si>
  <si>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</si>
  <si>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</si>
  <si>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</si>
  <si>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</si>
  <si>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</si>
  <si>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กิ่วลม (16290)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</si>
</sst>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กิ่วลม อ.เมือง จ.ลำปาง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Returnกิ่วลม!$E$34:$Q$34</c:f>
              <c:numCache/>
            </c:numRef>
          </c:xVal>
          <c:yVal>
            <c:numRef>
              <c:f>Returnกิ่วลม!$E$35:$Q$35</c:f>
              <c:numCache/>
            </c:numRef>
          </c:yVal>
          <c:smooth val="0"/>
        </c:ser>
        <c:axId val="22228815"/>
        <c:axId val="65841608"/>
      </c:scatterChart>
      <c:valAx>
        <c:axId val="2222881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5841608"/>
        <c:crossesAt val="10"/>
        <c:crossBetween val="midCat"/>
        <c:dispUnits/>
      </c:valAx>
      <c:valAx>
        <c:axId val="6584160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222881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U10" sqref="U10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23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2535</v>
      </c>
      <c r="B4" s="18">
        <v>75.7</v>
      </c>
      <c r="C4" s="42"/>
      <c r="D4" s="9"/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COUNT(G39:G66)</f>
        <v>28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2536</v>
      </c>
      <c r="B5" s="8">
        <v>54.8</v>
      </c>
      <c r="C5" s="42"/>
      <c r="D5" s="9"/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AVERAGE(G39:G66)</f>
        <v>89.19642857142857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23">A5+1</f>
        <v>2537</v>
      </c>
      <c r="B6" s="8">
        <v>53</v>
      </c>
      <c r="C6" s="42"/>
      <c r="D6" s="9"/>
      <c r="E6" s="45"/>
      <c r="F6" s="9"/>
      <c r="I6" s="1" t="s">
        <v>0</v>
      </c>
      <c r="K6" s="24" t="s">
        <v>0</v>
      </c>
      <c r="R6" s="1" t="s">
        <v>9</v>
      </c>
      <c r="T6" s="7">
        <f>(VAR(G39:G66))</f>
        <v>2642.24183862434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2538</v>
      </c>
      <c r="B7" s="8">
        <v>54.8</v>
      </c>
      <c r="C7" s="42"/>
      <c r="D7" s="9"/>
      <c r="E7" s="45"/>
      <c r="F7" s="9"/>
      <c r="I7" s="1" t="s">
        <v>10</v>
      </c>
      <c r="K7" s="24" t="s">
        <v>0</v>
      </c>
      <c r="R7" s="1" t="s">
        <v>11</v>
      </c>
      <c r="T7" s="7">
        <f>STDEV(G39:G66)</f>
        <v>51.40274154774568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2539</v>
      </c>
      <c r="B8" s="8">
        <v>53.9</v>
      </c>
      <c r="C8" s="42"/>
      <c r="D8" s="9"/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2540</v>
      </c>
      <c r="B9" s="8">
        <v>102</v>
      </c>
      <c r="C9" s="42"/>
      <c r="D9" s="9"/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2541</v>
      </c>
      <c r="B10" s="8">
        <v>67.9</v>
      </c>
      <c r="C10" s="42"/>
      <c r="D10" s="10"/>
      <c r="E10" s="45"/>
      <c r="F10" s="9"/>
      <c r="S10" s="2" t="s">
        <v>12</v>
      </c>
      <c r="T10" s="25">
        <f>+B78</f>
        <v>0.534257</v>
      </c>
      <c r="V10" s="5">
        <f aca="true" t="shared" si="1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2542</v>
      </c>
      <c r="B11" s="8">
        <v>44.3</v>
      </c>
      <c r="C11" s="42"/>
      <c r="D11" s="47"/>
      <c r="E11" s="45"/>
      <c r="F11" s="9"/>
      <c r="S11" s="2" t="s">
        <v>13</v>
      </c>
      <c r="T11" s="25">
        <f>+B79</f>
        <v>1.104703</v>
      </c>
      <c r="V11" s="5">
        <f t="shared" si="1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2543</v>
      </c>
      <c r="B12" s="8">
        <v>128.1</v>
      </c>
      <c r="C12" s="42"/>
      <c r="D12" s="19"/>
      <c r="E12" s="45"/>
      <c r="F12" s="9"/>
      <c r="V12" s="5">
        <f t="shared" si="1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2544</v>
      </c>
      <c r="B13" s="8">
        <v>99.4</v>
      </c>
      <c r="C13" s="42"/>
      <c r="D13" s="9"/>
      <c r="E13" s="45"/>
      <c r="F13" s="9"/>
      <c r="V13" s="5">
        <f t="shared" si="1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2545</v>
      </c>
      <c r="B14" s="8">
        <v>68.5</v>
      </c>
      <c r="C14" s="42"/>
      <c r="D14" s="9"/>
      <c r="E14" s="45"/>
      <c r="F14" s="9"/>
      <c r="V14" s="5">
        <f t="shared" si="1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2546</v>
      </c>
      <c r="B15" s="8">
        <v>52.2</v>
      </c>
      <c r="C15" s="42"/>
      <c r="D15" s="9"/>
      <c r="E15" s="45"/>
      <c r="F15" s="9"/>
      <c r="V15" s="5">
        <f t="shared" si="1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2547</v>
      </c>
      <c r="B16" s="8">
        <v>57</v>
      </c>
      <c r="C16" s="42"/>
      <c r="D16" s="9"/>
      <c r="E16" s="45"/>
      <c r="F16" s="9"/>
      <c r="V16" s="5">
        <f t="shared" si="1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2548</v>
      </c>
      <c r="B17" s="8">
        <v>106.2</v>
      </c>
      <c r="C17" s="42"/>
      <c r="D17" s="9"/>
      <c r="E17" s="45"/>
      <c r="F17" s="9"/>
      <c r="V17" s="5">
        <f t="shared" si="1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2549</v>
      </c>
      <c r="B18" s="8">
        <v>268.8</v>
      </c>
      <c r="C18" s="42"/>
      <c r="D18" s="9"/>
      <c r="E18" s="45"/>
      <c r="F18" s="9"/>
      <c r="V18" s="5">
        <f t="shared" si="1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2550</v>
      </c>
      <c r="B19" s="8">
        <v>191.5</v>
      </c>
      <c r="C19" s="42"/>
      <c r="D19" s="9"/>
      <c r="E19" s="45"/>
      <c r="F19" s="9"/>
      <c r="V19" s="5">
        <f t="shared" si="1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2551</v>
      </c>
      <c r="B20" s="8">
        <v>47.4</v>
      </c>
      <c r="C20" s="42"/>
      <c r="D20" s="9"/>
      <c r="E20" s="45"/>
      <c r="F20" s="9"/>
      <c r="V20" s="5">
        <f t="shared" si="1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2552</v>
      </c>
      <c r="B21" s="46">
        <v>55</v>
      </c>
      <c r="C21" s="42"/>
      <c r="D21" s="9"/>
      <c r="E21" s="45"/>
      <c r="F21" s="61"/>
      <c r="V21" s="5">
        <f t="shared" si="1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2553</v>
      </c>
      <c r="B22" s="8">
        <v>92.5</v>
      </c>
      <c r="C22" s="42"/>
      <c r="D22" s="9"/>
      <c r="E22" s="45"/>
      <c r="F22" s="62"/>
      <c r="V22" s="5">
        <f t="shared" si="1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2554</v>
      </c>
      <c r="B23" s="8">
        <v>147</v>
      </c>
      <c r="C23" s="42"/>
      <c r="D23" s="9"/>
      <c r="E23" s="45"/>
      <c r="F23" s="62"/>
      <c r="V23" s="5">
        <f t="shared" si="1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aca="true" t="shared" si="2" ref="A24:A31">A23+1</f>
        <v>2555</v>
      </c>
      <c r="B24" s="8">
        <v>168.5</v>
      </c>
      <c r="C24" s="42"/>
      <c r="D24" s="9"/>
      <c r="E24" s="45"/>
      <c r="F24" s="9"/>
      <c r="V24" s="5">
        <f t="shared" si="1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2"/>
        <v>2556</v>
      </c>
      <c r="B25" s="8">
        <v>105</v>
      </c>
      <c r="C25" s="42"/>
      <c r="D25" s="9"/>
      <c r="E25" s="45"/>
      <c r="F25" s="62"/>
      <c r="V25" s="5">
        <f t="shared" si="1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2"/>
        <v>2557</v>
      </c>
      <c r="B26" s="8">
        <v>72</v>
      </c>
      <c r="C26" s="42"/>
      <c r="D26" s="9"/>
      <c r="E26" s="45"/>
      <c r="F26" s="48"/>
      <c r="V26" s="5">
        <f t="shared" si="1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2"/>
        <v>2558</v>
      </c>
      <c r="B27" s="8">
        <v>67</v>
      </c>
      <c r="C27" s="42"/>
      <c r="D27" s="9"/>
      <c r="E27" s="45"/>
      <c r="F27" s="48"/>
      <c r="V27" s="5">
        <f t="shared" si="1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2"/>
        <v>2559</v>
      </c>
      <c r="B28" s="8">
        <v>84</v>
      </c>
      <c r="C28" s="42"/>
      <c r="D28" s="57"/>
      <c r="E28" s="45"/>
      <c r="F28" s="48"/>
      <c r="V28" s="5">
        <f t="shared" si="1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2"/>
        <v>2560</v>
      </c>
      <c r="B29" s="8">
        <v>57.2</v>
      </c>
      <c r="C29" s="42"/>
      <c r="D29" s="58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1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2"/>
        <v>2561</v>
      </c>
      <c r="B30" s="8">
        <v>63</v>
      </c>
      <c r="C30" s="42"/>
      <c r="D30" s="59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2">
        <f t="shared" si="2"/>
        <v>2562</v>
      </c>
      <c r="B31" s="52">
        <v>60.8</v>
      </c>
      <c r="C31" s="43"/>
      <c r="D31" s="60"/>
      <c r="E31" s="63"/>
      <c r="F31" s="51"/>
      <c r="V31" s="5">
        <f t="shared" si="1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1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1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3" ref="E35:Q35">ROUND((((-LN(-LN(1-1/E34)))+$B$81*$B$82)/$B$81),2)</f>
        <v>81.39</v>
      </c>
      <c r="F35" s="17">
        <f t="shared" si="3"/>
        <v>106.34</v>
      </c>
      <c r="G35" s="16">
        <f t="shared" si="3"/>
        <v>122.31</v>
      </c>
      <c r="H35" s="16">
        <f t="shared" si="3"/>
        <v>134.13</v>
      </c>
      <c r="I35" s="16">
        <f t="shared" si="3"/>
        <v>143.53</v>
      </c>
      <c r="J35" s="16">
        <f t="shared" si="3"/>
        <v>151.34</v>
      </c>
      <c r="K35" s="16">
        <f t="shared" si="3"/>
        <v>169.05</v>
      </c>
      <c r="L35" s="16">
        <f t="shared" si="3"/>
        <v>202.54</v>
      </c>
      <c r="M35" s="16">
        <f t="shared" si="3"/>
        <v>213.17</v>
      </c>
      <c r="N35" s="16">
        <f t="shared" si="3"/>
        <v>245.9</v>
      </c>
      <c r="O35" s="16">
        <f t="shared" si="3"/>
        <v>278.39</v>
      </c>
      <c r="P35" s="16">
        <f t="shared" si="3"/>
        <v>310.76</v>
      </c>
      <c r="Q35" s="16">
        <f t="shared" si="3"/>
        <v>353.46</v>
      </c>
      <c r="V35" s="5">
        <f t="shared" si="1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1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1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2535</v>
      </c>
      <c r="G39" s="54">
        <v>75.7</v>
      </c>
      <c r="V39" s="5">
        <f t="shared" si="1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 aca="true" t="shared" si="4" ref="F40:F66">F39+1</f>
        <v>2536</v>
      </c>
      <c r="G40" s="54">
        <v>54.8</v>
      </c>
      <c r="V40" s="5"/>
      <c r="W40" s="5"/>
      <c r="X40" s="5"/>
      <c r="Y40" s="5"/>
    </row>
    <row r="41" spans="1:25" ht="21">
      <c r="A41" s="27"/>
      <c r="B41" s="28"/>
      <c r="F41" s="53">
        <f t="shared" si="4"/>
        <v>2537</v>
      </c>
      <c r="G41" s="54">
        <v>53</v>
      </c>
      <c r="V41" s="5"/>
      <c r="W41" s="5"/>
      <c r="X41" s="5"/>
      <c r="Y41" s="5"/>
    </row>
    <row r="42" spans="6:25" ht="12" customHeight="1">
      <c r="F42" s="53">
        <f t="shared" si="4"/>
        <v>2538</v>
      </c>
      <c r="G42" s="54">
        <v>54.8</v>
      </c>
      <c r="V42" s="5"/>
      <c r="W42" s="5"/>
      <c r="X42" s="5"/>
      <c r="Y42" s="5"/>
    </row>
    <row r="43" spans="6:25" ht="12" customHeight="1">
      <c r="F43" s="53">
        <f t="shared" si="4"/>
        <v>2539</v>
      </c>
      <c r="G43" s="54">
        <v>53.9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2540</v>
      </c>
      <c r="G44" s="54">
        <v>102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2541</v>
      </c>
      <c r="G45" s="54">
        <v>67.9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2542</v>
      </c>
      <c r="G46" s="54">
        <v>44.3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2543</v>
      </c>
      <c r="G47" s="54">
        <v>128.1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2544</v>
      </c>
      <c r="G48" s="54">
        <v>99.4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2545</v>
      </c>
      <c r="G49" s="54">
        <v>68.5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2546</v>
      </c>
      <c r="G50" s="54">
        <v>52.2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2547</v>
      </c>
      <c r="G51" s="54">
        <v>57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2548</v>
      </c>
      <c r="G52" s="54">
        <v>106.2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2549</v>
      </c>
      <c r="G53" s="54">
        <v>268.8</v>
      </c>
      <c r="V53" s="5"/>
      <c r="W53" s="5"/>
      <c r="X53" s="5"/>
      <c r="Y53" s="5"/>
    </row>
    <row r="54" spans="2:25" ht="12" customHeight="1">
      <c r="B54" s="26"/>
      <c r="F54" s="53">
        <f t="shared" si="4"/>
        <v>2550</v>
      </c>
      <c r="G54" s="54">
        <v>191.5</v>
      </c>
      <c r="V54" s="5"/>
      <c r="W54" s="5"/>
      <c r="X54" s="5"/>
      <c r="Y54" s="5"/>
    </row>
    <row r="55" spans="2:25" ht="12" customHeight="1">
      <c r="B55" s="26"/>
      <c r="F55" s="53">
        <f t="shared" si="4"/>
        <v>2551</v>
      </c>
      <c r="G55" s="54">
        <v>47.4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2552</v>
      </c>
      <c r="G56" s="54">
        <v>55</v>
      </c>
      <c r="V56" s="5"/>
      <c r="W56" s="5"/>
      <c r="X56" s="5"/>
      <c r="Y56" s="5"/>
    </row>
    <row r="57" spans="2:22" ht="12" customHeight="1">
      <c r="B57" s="26"/>
      <c r="F57" s="53">
        <f t="shared" si="4"/>
        <v>2553</v>
      </c>
      <c r="G57" s="54">
        <v>92.5</v>
      </c>
      <c r="V57" s="1" t="s">
        <v>0</v>
      </c>
    </row>
    <row r="58" spans="2:23" ht="12" customHeight="1">
      <c r="B58" s="26"/>
      <c r="F58" s="53">
        <f t="shared" si="4"/>
        <v>2554</v>
      </c>
      <c r="G58" s="54">
        <v>147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2555</v>
      </c>
      <c r="G59" s="54">
        <v>168.5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2556</v>
      </c>
      <c r="G60" s="54">
        <v>105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2557</v>
      </c>
      <c r="G61" s="54">
        <v>72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2558</v>
      </c>
      <c r="G62" s="54">
        <v>67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2559</v>
      </c>
      <c r="G63" s="54">
        <v>84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2560</v>
      </c>
      <c r="G64" s="54">
        <v>57.2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2561</v>
      </c>
      <c r="G65" s="54">
        <v>63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2562</v>
      </c>
      <c r="G66" s="54">
        <v>60.8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/>
      <c r="G67" s="54"/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/>
      <c r="G68" s="54"/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/>
      <c r="G69" s="54"/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/>
      <c r="G70" s="54"/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/>
      <c r="G71" s="54"/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/>
      <c r="G72" s="54"/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/>
      <c r="G73" s="55"/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/>
      <c r="G74" s="54"/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/>
      <c r="G75" s="54"/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6</v>
      </c>
      <c r="B76" s="26"/>
      <c r="C76" s="36">
        <f>+A76+1</f>
        <v>7</v>
      </c>
      <c r="F76" s="53"/>
      <c r="G76" s="54"/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3</v>
      </c>
      <c r="B77" s="37"/>
      <c r="F77" s="53"/>
      <c r="G77" s="54"/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0.534257</v>
      </c>
      <c r="F78" s="53"/>
      <c r="G78" s="54"/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1.104703</v>
      </c>
      <c r="F79" s="53"/>
      <c r="G79" s="54"/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/>
      <c r="G80" s="54"/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0.021491129981343338</v>
      </c>
      <c r="F81" s="53"/>
      <c r="G81" s="54"/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64.33700980360231</v>
      </c>
      <c r="F82" s="53"/>
      <c r="G82" s="54"/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/>
      <c r="G83" s="54"/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/>
      <c r="G84" s="54"/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/>
      <c r="G85" s="54"/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/>
      <c r="G86" s="54"/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/>
      <c r="G87" s="54"/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/>
      <c r="G88" s="54"/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/>
      <c r="G89" s="54"/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/>
      <c r="G90" s="55"/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/>
      <c r="G91" s="54"/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/>
      <c r="G92" s="54"/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/>
      <c r="G93" s="54"/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/>
      <c r="G94" s="54"/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/>
      <c r="G95" s="54"/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/>
      <c r="G96" s="54"/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/>
      <c r="G98" s="54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/>
      <c r="G99" s="54"/>
    </row>
    <row r="100" spans="6:7" ht="12" customHeight="1">
      <c r="F100" s="53"/>
      <c r="G100" s="54"/>
    </row>
    <row r="101" spans="6:7" ht="12" customHeight="1">
      <c r="F101" s="53"/>
      <c r="G101" s="54"/>
    </row>
    <row r="102" spans="6:7" ht="12" customHeight="1">
      <c r="F102" s="53"/>
      <c r="G102" s="54"/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2014-01-06T03:28:09Z</cp:lastPrinted>
  <dcterms:created xsi:type="dcterms:W3CDTF">2007-06-15T01:12:23Z</dcterms:created>
  <dcterms:modified xsi:type="dcterms:W3CDTF">2020-04-30T02:55:53Z</dcterms:modified>
  <cp:category/>
  <cp:version/>
  <cp:contentType/>
  <cp:contentStatus/>
</cp:coreProperties>
</file>