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15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'MONTHLY'!$Q:$Z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<sst xmlns="http://schemas.openxmlformats.org/spreadsheetml/2006/main" count="54" uniqueCount="24">
  <si>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</si>
  <si>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</si>
  <si>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</si>
  <si>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</si>
  <si>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</si>
  <si>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</si>
  <si>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</si>
  <si>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</si>
  <si>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</si>
  <si>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</si>
  <si>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</si>
  <si>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</si>
  <si>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</si>
  <si>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</si>
  <si>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</si>
  <si>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</si>
  <si>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 W.15A  บ้านสบเป๊าะ อ.แม่ทะ  จ.ลำปาง</t>
  </si>
  <si>
    <t>ปีน้ำ</t>
  </si>
  <si>
    <t>สูงสุด</t>
  </si>
  <si>
    <t>ต่ำสุด</t>
  </si>
  <si>
    <t xml:space="preserve"> </t>
  </si>
  <si>
    <t>ไม่ได้รับรายงาน ปี 2540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</si>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</sst>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\ \ \ bbbb"/>
    <numFmt numFmtId="189" formatCode="bbbb"/>
    <numFmt numFmtId="190" formatCode="yyyy"/>
    <numFmt numFmtId="191" formatCode="\ bbbb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182" fontId="0" fillId="0" borderId="0" xfId="0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horizontal="center"/>
      <protection/>
    </xf>
    <xf numFmtId="188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 applyProtection="1">
      <alignment horizontal="right"/>
      <protection/>
    </xf>
    <xf numFmtId="184" fontId="8" fillId="0" borderId="12" xfId="0" applyNumberFormat="1" applyFont="1" applyBorder="1" applyAlignment="1" applyProtection="1">
      <alignment horizontal="right"/>
      <protection/>
    </xf>
    <xf numFmtId="184" fontId="9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 horizontal="right"/>
    </xf>
    <xf numFmtId="184" fontId="8" fillId="0" borderId="14" xfId="0" applyNumberFormat="1" applyFont="1" applyBorder="1" applyAlignment="1">
      <alignment/>
    </xf>
    <xf numFmtId="184" fontId="8" fillId="0" borderId="14" xfId="0" applyNumberFormat="1" applyFont="1" applyBorder="1" applyAlignment="1">
      <alignment horizontal="right"/>
    </xf>
    <xf numFmtId="184" fontId="8" fillId="0" borderId="12" xfId="0" applyNumberFormat="1" applyFont="1" applyBorder="1" applyAlignment="1">
      <alignment horizontal="right" vertical="center"/>
    </xf>
    <xf numFmtId="1" fontId="8" fillId="0" borderId="15" xfId="0" applyNumberFormat="1" applyFont="1" applyBorder="1" applyAlignment="1" applyProtection="1">
      <alignment horizontal="right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Alignment="1" applyProtection="1">
      <alignment horizontal="centerContinuous"/>
      <protection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85" fontId="8" fillId="0" borderId="0" xfId="0" applyNumberFormat="1" applyFont="1" applyAlignment="1">
      <alignment horizontal="center"/>
    </xf>
    <xf numFmtId="182" fontId="8" fillId="0" borderId="0" xfId="0" applyFont="1" applyAlignment="1" applyProtection="1">
      <alignment horizontal="left"/>
      <protection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/>
    </xf>
    <xf numFmtId="184" fontId="8" fillId="0" borderId="16" xfId="0" applyNumberFormat="1" applyFont="1" applyBorder="1" applyAlignment="1">
      <alignment/>
    </xf>
    <xf numFmtId="184" fontId="8" fillId="0" borderId="16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/>
    </xf>
    <xf numFmtId="1" fontId="7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W.15A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แม่ทะ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05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775"/>
          <c:w val="0.96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MONTHLY!$A$4:$A$57</c:f>
              <c:numCache/>
            </c:numRef>
          </c:cat>
          <c:val>
            <c:numRef>
              <c:f>MONTHLY!$N$4:$N$57</c:f>
              <c:numCache/>
            </c:numRef>
          </c:val>
        </c:ser>
        <c:axId val="39368672"/>
        <c:axId val="18773729"/>
      </c:barChart>
      <c:lineChart>
        <c:grouping val="standard"/>
        <c:varyColors val="0"/>
        <c:ser>
          <c:idx val="1"/>
          <c:order val="1"/>
          <c:tx>
            <c:v>ปริมาณน้ำฝนเฉลี่ย 1041.5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MONTHLY!$A$4:$A$57</c:f>
              <c:numCache/>
            </c:numRef>
          </c:cat>
          <c:val>
            <c:numRef>
              <c:f>MONTHLY!$P$4:$P$57</c:f>
              <c:numCache/>
            </c:numRef>
          </c:val>
          <c:smooth val="0"/>
        </c:ser>
        <c:axId val="39368672"/>
        <c:axId val="18773729"/>
      </c:lineChart>
      <c:date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8773729"/>
        <c:crosses val="autoZero"/>
        <c:auto val="0"/>
        <c:baseTimeUnit val="years"/>
        <c:majorUnit val="3"/>
        <c:majorTimeUnit val="years"/>
        <c:minorUnit val="38"/>
        <c:minorTimeUnit val="days"/>
        <c:noMultiLvlLbl val="0"/>
      </c:dateAx>
      <c:valAx>
        <c:axId val="1877372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936867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325"/>
          <c:y val="0.2035"/>
          <c:w val="0.296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3</xdr:row>
      <xdr:rowOff>66675</xdr:rowOff>
    </xdr:from>
    <xdr:to>
      <xdr:col>24</xdr:col>
      <xdr:colOff>276225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7191375" y="1057275"/>
        <a:ext cx="50673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showGridLines="0" tabSelected="1" zoomScalePageLayoutView="0" workbookViewId="0" topLeftCell="A49">
      <selection activeCell="J65" sqref="J65"/>
    </sheetView>
  </sheetViews>
  <sheetFormatPr defaultColWidth="9.7109375" defaultRowHeight="12.75"/>
  <cols>
    <col min="1" max="1" width="7.421875" style="18" customWidth="1"/>
    <col min="2" max="13" width="6.00390625" style="21" customWidth="1"/>
    <col min="14" max="14" width="7.28125" style="22" customWidth="1"/>
    <col min="15" max="15" width="5.57421875" style="23" customWidth="1"/>
    <col min="16" max="16384" width="9.7109375" style="18" customWidth="1"/>
  </cols>
  <sheetData>
    <row r="1" spans="1:15" ht="30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24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4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14</v>
      </c>
    </row>
    <row r="4" spans="1:16" ht="18" customHeight="1">
      <c r="A4" s="3">
        <v>26255</v>
      </c>
      <c r="B4" s="4">
        <v>67.3</v>
      </c>
      <c r="C4" s="4">
        <v>171.5</v>
      </c>
      <c r="D4" s="4">
        <v>86.7</v>
      </c>
      <c r="E4" s="4">
        <v>165.3</v>
      </c>
      <c r="F4" s="4">
        <v>202.6</v>
      </c>
      <c r="G4" s="4">
        <v>246.4</v>
      </c>
      <c r="H4" s="4">
        <v>172.7</v>
      </c>
      <c r="I4" s="4">
        <v>10.4</v>
      </c>
      <c r="J4" s="4">
        <v>5.5</v>
      </c>
      <c r="K4" s="4">
        <v>0</v>
      </c>
      <c r="L4" s="4">
        <v>5.1</v>
      </c>
      <c r="M4" s="4">
        <v>7.2</v>
      </c>
      <c r="N4" s="5">
        <v>1140.7</v>
      </c>
      <c r="O4" s="6">
        <v>122</v>
      </c>
      <c r="P4" s="19">
        <v>1041.5</v>
      </c>
    </row>
    <row r="5" spans="1:16" ht="18" customHeight="1">
      <c r="A5" s="3">
        <v>26621</v>
      </c>
      <c r="B5" s="4">
        <v>80.7</v>
      </c>
      <c r="C5" s="4">
        <v>151.5</v>
      </c>
      <c r="D5" s="4">
        <v>225.9</v>
      </c>
      <c r="E5" s="4">
        <v>49.1</v>
      </c>
      <c r="F5" s="4">
        <v>272.3</v>
      </c>
      <c r="G5" s="4">
        <v>132.1</v>
      </c>
      <c r="H5" s="4">
        <v>101.9</v>
      </c>
      <c r="I5" s="4">
        <v>90.9</v>
      </c>
      <c r="J5" s="4">
        <v>0</v>
      </c>
      <c r="K5" s="4">
        <v>0</v>
      </c>
      <c r="L5" s="4">
        <v>0</v>
      </c>
      <c r="M5" s="4">
        <v>22</v>
      </c>
      <c r="N5" s="5">
        <v>1126.4</v>
      </c>
      <c r="O5" s="6">
        <v>106</v>
      </c>
      <c r="P5" s="19">
        <v>1041.5</v>
      </c>
    </row>
    <row r="6" spans="1:16" ht="18" customHeight="1">
      <c r="A6" s="3">
        <v>26986</v>
      </c>
      <c r="B6" s="4">
        <v>6.5</v>
      </c>
      <c r="C6" s="4">
        <v>215.4</v>
      </c>
      <c r="D6" s="4">
        <v>229.6</v>
      </c>
      <c r="E6" s="4">
        <v>122.3</v>
      </c>
      <c r="F6" s="4">
        <v>214.6</v>
      </c>
      <c r="G6" s="4">
        <v>369.9</v>
      </c>
      <c r="H6" s="4">
        <v>86.1</v>
      </c>
      <c r="I6" s="4">
        <v>32.2</v>
      </c>
      <c r="J6" s="4">
        <v>0</v>
      </c>
      <c r="K6" s="4">
        <v>0</v>
      </c>
      <c r="L6" s="4">
        <v>0</v>
      </c>
      <c r="M6" s="4">
        <v>48.4</v>
      </c>
      <c r="N6" s="5">
        <v>1325</v>
      </c>
      <c r="O6" s="6">
        <v>119</v>
      </c>
      <c r="P6" s="19">
        <v>1041.5</v>
      </c>
    </row>
    <row r="7" spans="1:16" ht="18" customHeight="1">
      <c r="A7" s="3">
        <v>27351</v>
      </c>
      <c r="B7" s="7">
        <v>321</v>
      </c>
      <c r="C7" s="4">
        <v>137.9</v>
      </c>
      <c r="D7" s="4">
        <v>74.5</v>
      </c>
      <c r="E7" s="4">
        <v>190.2</v>
      </c>
      <c r="F7" s="4">
        <v>178.6</v>
      </c>
      <c r="G7" s="4">
        <v>170.3</v>
      </c>
      <c r="H7" s="4">
        <v>144.2</v>
      </c>
      <c r="I7" s="4">
        <v>62.7</v>
      </c>
      <c r="J7" s="4">
        <v>1.6</v>
      </c>
      <c r="K7" s="4">
        <v>46.3</v>
      </c>
      <c r="L7" s="4">
        <v>0</v>
      </c>
      <c r="M7" s="4">
        <v>6.8</v>
      </c>
      <c r="N7" s="5">
        <v>1334.1</v>
      </c>
      <c r="O7" s="6">
        <v>130</v>
      </c>
      <c r="P7" s="19">
        <v>1041.5</v>
      </c>
    </row>
    <row r="8" spans="1:16" ht="18" customHeight="1">
      <c r="A8" s="3">
        <v>27716</v>
      </c>
      <c r="B8" s="4">
        <v>42.4</v>
      </c>
      <c r="C8" s="4">
        <v>154.7</v>
      </c>
      <c r="D8" s="4">
        <v>167.3</v>
      </c>
      <c r="E8" s="4">
        <v>63.1</v>
      </c>
      <c r="F8" s="4">
        <v>160.3</v>
      </c>
      <c r="G8" s="4">
        <v>101.1</v>
      </c>
      <c r="H8" s="4">
        <v>128.1</v>
      </c>
      <c r="I8" s="4">
        <v>12.8</v>
      </c>
      <c r="J8" s="4">
        <v>2.7</v>
      </c>
      <c r="K8" s="4">
        <v>0</v>
      </c>
      <c r="L8" s="4">
        <v>0</v>
      </c>
      <c r="M8" s="4">
        <v>0.8</v>
      </c>
      <c r="N8" s="5">
        <v>833.3</v>
      </c>
      <c r="O8" s="6">
        <v>81</v>
      </c>
      <c r="P8" s="19">
        <v>1041.5</v>
      </c>
    </row>
    <row r="9" spans="1:16" ht="18" customHeight="1">
      <c r="A9" s="3">
        <v>28082</v>
      </c>
      <c r="B9" s="4">
        <v>20.9</v>
      </c>
      <c r="C9" s="8">
        <v>11.1</v>
      </c>
      <c r="D9" s="8">
        <v>18.2</v>
      </c>
      <c r="E9" s="4">
        <v>114</v>
      </c>
      <c r="F9" s="8">
        <v>54.6</v>
      </c>
      <c r="G9" s="4">
        <v>80.1</v>
      </c>
      <c r="H9" s="4">
        <v>12.5</v>
      </c>
      <c r="I9" s="4">
        <v>5</v>
      </c>
      <c r="J9" s="4">
        <v>8.7</v>
      </c>
      <c r="K9" s="4">
        <v>0</v>
      </c>
      <c r="L9" s="4">
        <v>0</v>
      </c>
      <c r="M9" s="4">
        <v>9.3</v>
      </c>
      <c r="N9" s="5" t="s">
        <v>22</v>
      </c>
      <c r="O9" s="6" t="s">
        <v>22</v>
      </c>
      <c r="P9" s="19">
        <v>1041.5</v>
      </c>
    </row>
    <row r="10" spans="1:16" ht="18" customHeight="1">
      <c r="A10" s="3">
        <v>28447</v>
      </c>
      <c r="B10" s="4">
        <v>12</v>
      </c>
      <c r="C10" s="4">
        <v>46.2</v>
      </c>
      <c r="D10" s="4">
        <v>52.1</v>
      </c>
      <c r="E10" s="4">
        <v>138.3</v>
      </c>
      <c r="F10" s="4">
        <v>239.1</v>
      </c>
      <c r="G10" s="4">
        <v>162.7</v>
      </c>
      <c r="H10" s="4">
        <v>93.6</v>
      </c>
      <c r="I10" s="4">
        <v>29.7</v>
      </c>
      <c r="J10" s="4">
        <v>8</v>
      </c>
      <c r="K10" s="4">
        <v>20.3</v>
      </c>
      <c r="L10" s="4">
        <v>14.8</v>
      </c>
      <c r="M10" s="4">
        <v>0</v>
      </c>
      <c r="N10" s="5">
        <v>816.8</v>
      </c>
      <c r="O10" s="6">
        <v>88</v>
      </c>
      <c r="P10" s="19">
        <v>1041.5</v>
      </c>
    </row>
    <row r="11" spans="1:16" ht="18" customHeight="1">
      <c r="A11" s="3">
        <v>28812</v>
      </c>
      <c r="B11" s="4">
        <v>18.3</v>
      </c>
      <c r="C11" s="4">
        <v>198.1</v>
      </c>
      <c r="D11" s="4">
        <v>56.2</v>
      </c>
      <c r="E11" s="4">
        <v>236.4</v>
      </c>
      <c r="F11" s="4">
        <v>230</v>
      </c>
      <c r="G11" s="4">
        <v>266</v>
      </c>
      <c r="H11" s="4">
        <v>77.4</v>
      </c>
      <c r="I11" s="4">
        <v>0</v>
      </c>
      <c r="J11" s="4">
        <v>0</v>
      </c>
      <c r="K11" s="4">
        <v>0.8</v>
      </c>
      <c r="L11" s="4">
        <v>11.4</v>
      </c>
      <c r="M11" s="4">
        <v>0</v>
      </c>
      <c r="N11" s="5">
        <v>1094.6</v>
      </c>
      <c r="O11" s="6">
        <v>93</v>
      </c>
      <c r="P11" s="19">
        <v>1041.5</v>
      </c>
    </row>
    <row r="12" spans="1:16" ht="18" customHeight="1">
      <c r="A12" s="3">
        <v>29177</v>
      </c>
      <c r="B12" s="4">
        <v>77.4</v>
      </c>
      <c r="C12" s="4">
        <v>196</v>
      </c>
      <c r="D12" s="4">
        <v>265.6</v>
      </c>
      <c r="E12" s="4">
        <v>30.8</v>
      </c>
      <c r="F12" s="4">
        <v>76.1</v>
      </c>
      <c r="G12" s="4">
        <v>108</v>
      </c>
      <c r="H12" s="4">
        <v>27.4</v>
      </c>
      <c r="I12" s="4">
        <v>0</v>
      </c>
      <c r="J12" s="4">
        <v>0</v>
      </c>
      <c r="K12" s="4">
        <v>0</v>
      </c>
      <c r="L12" s="4">
        <v>0</v>
      </c>
      <c r="M12" s="4">
        <v>7.6</v>
      </c>
      <c r="N12" s="5">
        <v>788.9</v>
      </c>
      <c r="O12" s="6">
        <v>86</v>
      </c>
      <c r="P12" s="19">
        <v>1041.5</v>
      </c>
    </row>
    <row r="13" spans="1:16" ht="18" customHeight="1">
      <c r="A13" s="3">
        <v>29543</v>
      </c>
      <c r="B13" s="4">
        <v>24.8</v>
      </c>
      <c r="C13" s="4">
        <v>127.3</v>
      </c>
      <c r="D13" s="4">
        <v>135.6</v>
      </c>
      <c r="E13" s="4">
        <v>101.3</v>
      </c>
      <c r="F13" s="4">
        <v>74.2</v>
      </c>
      <c r="G13" s="4">
        <v>159.3</v>
      </c>
      <c r="H13" s="4">
        <v>114</v>
      </c>
      <c r="I13" s="4">
        <v>13.7</v>
      </c>
      <c r="J13" s="4">
        <v>7</v>
      </c>
      <c r="K13" s="4">
        <v>0</v>
      </c>
      <c r="L13" s="4">
        <v>0.2</v>
      </c>
      <c r="M13" s="4">
        <v>11.1</v>
      </c>
      <c r="N13" s="5">
        <v>768.5</v>
      </c>
      <c r="O13" s="6">
        <v>120</v>
      </c>
      <c r="P13" s="19">
        <v>1041.5</v>
      </c>
    </row>
    <row r="14" spans="1:16" ht="18" customHeight="1">
      <c r="A14" s="3">
        <v>29908</v>
      </c>
      <c r="B14" s="4">
        <v>90.9</v>
      </c>
      <c r="C14" s="4">
        <v>362.5</v>
      </c>
      <c r="D14" s="4">
        <v>115.7</v>
      </c>
      <c r="E14" s="4">
        <v>283.1</v>
      </c>
      <c r="F14" s="4">
        <v>182.1</v>
      </c>
      <c r="G14" s="4">
        <v>150.1</v>
      </c>
      <c r="H14" s="4">
        <v>97.8</v>
      </c>
      <c r="I14" s="4">
        <v>41</v>
      </c>
      <c r="J14" s="4">
        <v>0.1</v>
      </c>
      <c r="K14" s="4">
        <v>0</v>
      </c>
      <c r="L14" s="4">
        <v>0</v>
      </c>
      <c r="M14" s="4">
        <v>16.6</v>
      </c>
      <c r="N14" s="5">
        <v>1339.9</v>
      </c>
      <c r="O14" s="6">
        <v>123</v>
      </c>
      <c r="P14" s="19">
        <v>1041.5</v>
      </c>
    </row>
    <row r="15" spans="1:16" ht="18" customHeight="1">
      <c r="A15" s="3">
        <v>30273</v>
      </c>
      <c r="B15" s="4">
        <v>97.4</v>
      </c>
      <c r="C15" s="4">
        <v>165.6</v>
      </c>
      <c r="D15" s="4">
        <v>107.9</v>
      </c>
      <c r="E15" s="4">
        <v>55.9</v>
      </c>
      <c r="F15" s="4">
        <v>80</v>
      </c>
      <c r="G15" s="4">
        <v>183.9</v>
      </c>
      <c r="H15" s="4">
        <v>115.2</v>
      </c>
      <c r="I15" s="4">
        <v>0</v>
      </c>
      <c r="J15" s="4">
        <v>0</v>
      </c>
      <c r="K15" s="4">
        <v>3.4</v>
      </c>
      <c r="L15" s="4">
        <v>0</v>
      </c>
      <c r="M15" s="4">
        <v>0</v>
      </c>
      <c r="N15" s="5">
        <v>809.3</v>
      </c>
      <c r="O15" s="6">
        <v>112</v>
      </c>
      <c r="P15" s="19">
        <v>1041.5</v>
      </c>
    </row>
    <row r="16" spans="1:16" ht="18" customHeight="1">
      <c r="A16" s="3">
        <v>30638</v>
      </c>
      <c r="B16" s="4">
        <v>1.8</v>
      </c>
      <c r="C16" s="4">
        <v>199.4</v>
      </c>
      <c r="D16" s="4">
        <v>53.5</v>
      </c>
      <c r="E16" s="4">
        <v>91.6</v>
      </c>
      <c r="F16" s="4">
        <v>156.4</v>
      </c>
      <c r="G16" s="4">
        <v>207.1</v>
      </c>
      <c r="H16" s="4">
        <v>165.6</v>
      </c>
      <c r="I16" s="4">
        <v>77.4</v>
      </c>
      <c r="J16" s="4">
        <v>4.8</v>
      </c>
      <c r="K16" s="4">
        <v>0</v>
      </c>
      <c r="L16" s="4">
        <v>6.5</v>
      </c>
      <c r="M16" s="4">
        <v>0</v>
      </c>
      <c r="N16" s="5">
        <v>964.1</v>
      </c>
      <c r="O16" s="6">
        <v>117</v>
      </c>
      <c r="P16" s="19">
        <v>1041.5</v>
      </c>
    </row>
    <row r="17" spans="1:16" ht="18" customHeight="1">
      <c r="A17" s="3">
        <v>31004</v>
      </c>
      <c r="B17" s="4">
        <v>89.5</v>
      </c>
      <c r="C17" s="4">
        <v>144.2</v>
      </c>
      <c r="D17" s="4">
        <v>107.7</v>
      </c>
      <c r="E17" s="4">
        <v>140.8</v>
      </c>
      <c r="F17" s="4">
        <v>115.7</v>
      </c>
      <c r="G17" s="4">
        <v>160.1</v>
      </c>
      <c r="H17" s="4">
        <v>80.6</v>
      </c>
      <c r="I17" s="4">
        <v>20.6</v>
      </c>
      <c r="J17" s="4">
        <v>0</v>
      </c>
      <c r="K17" s="4">
        <v>0</v>
      </c>
      <c r="L17" s="4">
        <v>0</v>
      </c>
      <c r="M17" s="4">
        <v>0</v>
      </c>
      <c r="N17" s="5">
        <v>859.2</v>
      </c>
      <c r="O17" s="6">
        <v>117</v>
      </c>
      <c r="P17" s="19">
        <v>1041.5</v>
      </c>
    </row>
    <row r="18" spans="1:16" ht="18" customHeight="1">
      <c r="A18" s="3">
        <v>31369</v>
      </c>
      <c r="B18" s="4">
        <v>100.5</v>
      </c>
      <c r="C18" s="4">
        <v>216.7</v>
      </c>
      <c r="D18" s="4">
        <v>66.3</v>
      </c>
      <c r="E18" s="4">
        <v>77.4</v>
      </c>
      <c r="F18" s="4">
        <v>48.9</v>
      </c>
      <c r="G18" s="4">
        <v>351.1</v>
      </c>
      <c r="H18" s="4">
        <v>157.9</v>
      </c>
      <c r="I18" s="4">
        <v>90.8</v>
      </c>
      <c r="J18" s="4">
        <v>0</v>
      </c>
      <c r="K18" s="4">
        <v>0</v>
      </c>
      <c r="L18" s="4">
        <v>0</v>
      </c>
      <c r="M18" s="4">
        <v>0</v>
      </c>
      <c r="N18" s="5">
        <v>1109.6</v>
      </c>
      <c r="O18" s="6">
        <v>125</v>
      </c>
      <c r="P18" s="19">
        <v>1041.5</v>
      </c>
    </row>
    <row r="19" spans="1:16" ht="18" customHeight="1">
      <c r="A19" s="3">
        <v>31734</v>
      </c>
      <c r="B19" s="4">
        <v>98.7</v>
      </c>
      <c r="C19" s="4">
        <v>100.3</v>
      </c>
      <c r="D19" s="4">
        <v>69</v>
      </c>
      <c r="E19" s="4">
        <v>157.9</v>
      </c>
      <c r="F19" s="4">
        <v>198.2</v>
      </c>
      <c r="G19" s="4">
        <v>178.6</v>
      </c>
      <c r="H19" s="4">
        <v>124.7</v>
      </c>
      <c r="I19" s="4">
        <v>51.6</v>
      </c>
      <c r="J19" s="4">
        <v>18</v>
      </c>
      <c r="K19" s="4">
        <v>0</v>
      </c>
      <c r="L19" s="4">
        <v>18.3</v>
      </c>
      <c r="M19" s="4">
        <v>18.8</v>
      </c>
      <c r="N19" s="5">
        <v>1034.1</v>
      </c>
      <c r="O19" s="6">
        <v>113</v>
      </c>
      <c r="P19" s="19">
        <v>1041.5</v>
      </c>
    </row>
    <row r="20" spans="1:16" ht="18" customHeight="1">
      <c r="A20" s="3">
        <v>32099</v>
      </c>
      <c r="B20" s="4">
        <v>29.9</v>
      </c>
      <c r="C20" s="4">
        <v>45.2</v>
      </c>
      <c r="D20" s="4">
        <v>127.5</v>
      </c>
      <c r="E20" s="4">
        <v>78.4</v>
      </c>
      <c r="F20" s="4">
        <v>279.8</v>
      </c>
      <c r="G20" s="4">
        <v>270</v>
      </c>
      <c r="H20" s="4">
        <v>56</v>
      </c>
      <c r="I20" s="4">
        <v>81.3</v>
      </c>
      <c r="J20" s="4">
        <v>0</v>
      </c>
      <c r="K20" s="4">
        <v>0</v>
      </c>
      <c r="L20" s="4">
        <v>0.8</v>
      </c>
      <c r="M20" s="4">
        <v>3.5</v>
      </c>
      <c r="N20" s="5">
        <v>972.4</v>
      </c>
      <c r="O20" s="6">
        <v>109</v>
      </c>
      <c r="P20" s="19">
        <v>1041.5</v>
      </c>
    </row>
    <row r="21" spans="1:16" ht="18" customHeight="1">
      <c r="A21" s="3">
        <v>32465</v>
      </c>
      <c r="B21" s="4">
        <v>86.6</v>
      </c>
      <c r="C21" s="4">
        <v>121.5</v>
      </c>
      <c r="D21" s="4">
        <v>219.6</v>
      </c>
      <c r="E21" s="4">
        <v>196.1</v>
      </c>
      <c r="F21" s="4">
        <v>208.3</v>
      </c>
      <c r="G21" s="4">
        <v>78.8</v>
      </c>
      <c r="H21" s="4">
        <v>183</v>
      </c>
      <c r="I21" s="4">
        <v>42</v>
      </c>
      <c r="J21" s="4">
        <v>0</v>
      </c>
      <c r="K21" s="4">
        <v>4.5</v>
      </c>
      <c r="L21" s="4">
        <v>0</v>
      </c>
      <c r="M21" s="4">
        <v>0.8</v>
      </c>
      <c r="N21" s="5">
        <v>1141.2</v>
      </c>
      <c r="O21" s="6">
        <v>125</v>
      </c>
      <c r="P21" s="19">
        <v>1041.5</v>
      </c>
    </row>
    <row r="22" spans="1:16" ht="18" customHeight="1">
      <c r="A22" s="3">
        <v>32830</v>
      </c>
      <c r="B22" s="4">
        <v>38.5</v>
      </c>
      <c r="C22" s="4">
        <v>327</v>
      </c>
      <c r="D22" s="4">
        <v>159.5</v>
      </c>
      <c r="E22" s="4">
        <v>83.2</v>
      </c>
      <c r="F22" s="4">
        <v>128.4</v>
      </c>
      <c r="G22" s="4">
        <v>170.8</v>
      </c>
      <c r="H22" s="4">
        <v>105.3</v>
      </c>
      <c r="I22" s="4">
        <v>0</v>
      </c>
      <c r="J22" s="4">
        <v>0</v>
      </c>
      <c r="K22" s="4">
        <v>0</v>
      </c>
      <c r="L22" s="4">
        <v>4.6</v>
      </c>
      <c r="M22" s="4">
        <v>0</v>
      </c>
      <c r="N22" s="5">
        <v>1017.3</v>
      </c>
      <c r="O22" s="6">
        <v>105</v>
      </c>
      <c r="P22" s="19">
        <v>1041.5</v>
      </c>
    </row>
    <row r="23" spans="1:16" ht="18" customHeight="1">
      <c r="A23" s="3">
        <v>33195</v>
      </c>
      <c r="B23" s="4">
        <v>25.8</v>
      </c>
      <c r="C23" s="4">
        <v>247.7</v>
      </c>
      <c r="D23" s="4">
        <v>65.6</v>
      </c>
      <c r="E23" s="4">
        <v>88.6</v>
      </c>
      <c r="F23" s="4">
        <v>190.9</v>
      </c>
      <c r="G23" s="4">
        <v>176.8</v>
      </c>
      <c r="H23" s="4">
        <v>116.7</v>
      </c>
      <c r="I23" s="4">
        <v>35</v>
      </c>
      <c r="J23" s="4">
        <v>0</v>
      </c>
      <c r="K23" s="4">
        <v>2.9</v>
      </c>
      <c r="L23" s="4">
        <v>0</v>
      </c>
      <c r="M23" s="4">
        <v>0</v>
      </c>
      <c r="N23" s="5">
        <v>950</v>
      </c>
      <c r="O23" s="6">
        <v>94</v>
      </c>
      <c r="P23" s="19">
        <v>1041.5</v>
      </c>
    </row>
    <row r="24" spans="1:16" ht="18" customHeight="1">
      <c r="A24" s="3">
        <v>33560</v>
      </c>
      <c r="B24" s="4">
        <v>0.9</v>
      </c>
      <c r="C24" s="4">
        <v>74.4</v>
      </c>
      <c r="D24" s="4">
        <v>55.6</v>
      </c>
      <c r="E24" s="4">
        <v>59.4</v>
      </c>
      <c r="F24" s="4">
        <v>396.3</v>
      </c>
      <c r="G24" s="4">
        <v>101.6</v>
      </c>
      <c r="H24" s="4">
        <v>56.3</v>
      </c>
      <c r="I24" s="4">
        <v>5.1</v>
      </c>
      <c r="J24" s="4">
        <v>2.5</v>
      </c>
      <c r="K24" s="4">
        <v>9.5</v>
      </c>
      <c r="L24" s="4">
        <v>57.9</v>
      </c>
      <c r="M24" s="4">
        <v>0</v>
      </c>
      <c r="N24" s="5">
        <f>SUM(B24:M24)</f>
        <v>819.5</v>
      </c>
      <c r="O24" s="6">
        <v>84</v>
      </c>
      <c r="P24" s="19">
        <v>1041.5</v>
      </c>
    </row>
    <row r="25" spans="1:16" ht="18" customHeight="1">
      <c r="A25" s="3">
        <v>33926</v>
      </c>
      <c r="B25" s="4">
        <v>16.1</v>
      </c>
      <c r="C25" s="4">
        <v>72.6</v>
      </c>
      <c r="D25" s="4">
        <v>76.6</v>
      </c>
      <c r="E25" s="4">
        <v>237.4</v>
      </c>
      <c r="F25" s="4">
        <v>174</v>
      </c>
      <c r="G25" s="4">
        <v>334.3</v>
      </c>
      <c r="H25" s="4">
        <v>107.4</v>
      </c>
      <c r="I25" s="4">
        <v>0</v>
      </c>
      <c r="J25" s="4">
        <v>109.1</v>
      </c>
      <c r="K25" s="4">
        <v>0</v>
      </c>
      <c r="L25" s="4">
        <v>0</v>
      </c>
      <c r="M25" s="4">
        <v>19.5</v>
      </c>
      <c r="N25" s="5">
        <f>SUM(B25:M25)</f>
        <v>1147</v>
      </c>
      <c r="O25" s="6">
        <v>84</v>
      </c>
      <c r="P25" s="19">
        <v>1041.5</v>
      </c>
    </row>
    <row r="26" spans="1:16" ht="18" customHeight="1">
      <c r="A26" s="3">
        <v>34291</v>
      </c>
      <c r="B26" s="4">
        <v>45.1</v>
      </c>
      <c r="C26" s="4">
        <v>109</v>
      </c>
      <c r="D26" s="4">
        <v>106</v>
      </c>
      <c r="E26" s="4">
        <v>56.9</v>
      </c>
      <c r="F26" s="4">
        <v>175.4</v>
      </c>
      <c r="G26" s="4">
        <v>343.3</v>
      </c>
      <c r="H26" s="4">
        <v>130.5</v>
      </c>
      <c r="I26" s="4">
        <v>2.6</v>
      </c>
      <c r="J26" s="4">
        <v>0</v>
      </c>
      <c r="K26" s="4">
        <v>0</v>
      </c>
      <c r="L26" s="4">
        <v>0</v>
      </c>
      <c r="M26" s="4">
        <v>51.6</v>
      </c>
      <c r="N26" s="5">
        <f>SUM(B26:M26)</f>
        <v>1020.4000000000001</v>
      </c>
      <c r="O26" s="6">
        <v>81</v>
      </c>
      <c r="P26" s="19">
        <v>1041.5</v>
      </c>
    </row>
    <row r="27" spans="1:16" ht="18" customHeight="1">
      <c r="A27" s="3">
        <v>34656</v>
      </c>
      <c r="B27" s="9">
        <v>52.5</v>
      </c>
      <c r="C27" s="9">
        <v>464.4</v>
      </c>
      <c r="D27" s="9">
        <v>144.4</v>
      </c>
      <c r="E27" s="9">
        <v>146.1</v>
      </c>
      <c r="F27" s="9">
        <v>234.7</v>
      </c>
      <c r="G27" s="9">
        <v>89.4</v>
      </c>
      <c r="H27" s="9">
        <v>59.9</v>
      </c>
      <c r="I27" s="9">
        <v>0.1</v>
      </c>
      <c r="J27" s="9">
        <v>0</v>
      </c>
      <c r="K27" s="9">
        <v>0</v>
      </c>
      <c r="L27" s="9">
        <v>0</v>
      </c>
      <c r="M27" s="9">
        <v>0.5</v>
      </c>
      <c r="N27" s="5">
        <v>1192</v>
      </c>
      <c r="O27" s="10">
        <v>84</v>
      </c>
      <c r="P27" s="19">
        <v>1041.5</v>
      </c>
    </row>
    <row r="28" spans="1:16" ht="18" customHeight="1">
      <c r="A28" s="3">
        <v>35021</v>
      </c>
      <c r="B28" s="11">
        <v>8.9</v>
      </c>
      <c r="C28" s="11">
        <v>98.7</v>
      </c>
      <c r="D28" s="11">
        <v>97</v>
      </c>
      <c r="E28" s="11">
        <v>165</v>
      </c>
      <c r="F28" s="11">
        <v>196.9</v>
      </c>
      <c r="G28" s="11">
        <v>180.7</v>
      </c>
      <c r="H28" s="11">
        <v>51.3</v>
      </c>
      <c r="I28" s="11">
        <v>110.1</v>
      </c>
      <c r="J28" s="11">
        <v>0</v>
      </c>
      <c r="K28" s="11">
        <v>0</v>
      </c>
      <c r="L28" s="11">
        <v>22.4</v>
      </c>
      <c r="M28" s="11">
        <v>21.6</v>
      </c>
      <c r="N28" s="5">
        <f>SUM(B28:M28)</f>
        <v>952.6</v>
      </c>
      <c r="O28" s="10">
        <v>94</v>
      </c>
      <c r="P28" s="19">
        <v>1041.5</v>
      </c>
    </row>
    <row r="29" spans="1:16" ht="18" customHeight="1">
      <c r="A29" s="3">
        <v>35387</v>
      </c>
      <c r="B29" s="11">
        <v>70.7</v>
      </c>
      <c r="C29" s="11">
        <v>78.5</v>
      </c>
      <c r="D29" s="11">
        <v>141.2</v>
      </c>
      <c r="E29" s="11">
        <v>97.9</v>
      </c>
      <c r="F29" s="11">
        <v>267.2</v>
      </c>
      <c r="G29" s="11">
        <v>212</v>
      </c>
      <c r="H29" s="11">
        <v>95.3</v>
      </c>
      <c r="I29" s="11">
        <v>34.9</v>
      </c>
      <c r="J29" s="11">
        <v>0</v>
      </c>
      <c r="K29" s="11">
        <v>0</v>
      </c>
      <c r="L29" s="11">
        <v>0</v>
      </c>
      <c r="M29" s="11">
        <v>7.4</v>
      </c>
      <c r="N29" s="5">
        <f>SUM(B29:M29)</f>
        <v>1005.0999999999999</v>
      </c>
      <c r="O29" s="10" t="s">
        <v>22</v>
      </c>
      <c r="P29" s="19">
        <v>1041.5</v>
      </c>
    </row>
    <row r="30" spans="1:16" ht="18" customHeight="1">
      <c r="A30" s="3">
        <v>35752</v>
      </c>
      <c r="B30" s="12" t="s">
        <v>22</v>
      </c>
      <c r="C30" s="12" t="s">
        <v>22</v>
      </c>
      <c r="D30" s="12" t="s">
        <v>22</v>
      </c>
      <c r="E30" s="12" t="s">
        <v>22</v>
      </c>
      <c r="F30" s="12" t="s">
        <v>22</v>
      </c>
      <c r="G30" s="12" t="s">
        <v>22</v>
      </c>
      <c r="H30" s="12" t="s">
        <v>22</v>
      </c>
      <c r="I30" s="12" t="s">
        <v>22</v>
      </c>
      <c r="J30" s="12" t="s">
        <v>22</v>
      </c>
      <c r="K30" s="12" t="s">
        <v>22</v>
      </c>
      <c r="L30" s="12" t="s">
        <v>22</v>
      </c>
      <c r="M30" s="12" t="s">
        <v>22</v>
      </c>
      <c r="N30" s="5" t="s">
        <v>22</v>
      </c>
      <c r="O30" s="10" t="s">
        <v>22</v>
      </c>
      <c r="P30" s="19">
        <v>1041.5</v>
      </c>
    </row>
    <row r="31" spans="1:16" ht="18" customHeight="1">
      <c r="A31" s="3">
        <v>36117</v>
      </c>
      <c r="B31" s="11">
        <v>22.7</v>
      </c>
      <c r="C31" s="11">
        <v>150.9</v>
      </c>
      <c r="D31" s="11">
        <v>98.9</v>
      </c>
      <c r="E31" s="11">
        <v>113.3</v>
      </c>
      <c r="F31" s="11">
        <v>131.6</v>
      </c>
      <c r="G31" s="11">
        <v>252.5</v>
      </c>
      <c r="H31" s="11">
        <v>57.4</v>
      </c>
      <c r="I31" s="11">
        <v>52</v>
      </c>
      <c r="J31" s="11">
        <v>3.1</v>
      </c>
      <c r="K31" s="11">
        <v>0</v>
      </c>
      <c r="L31" s="11">
        <v>0</v>
      </c>
      <c r="M31" s="11">
        <v>61.9</v>
      </c>
      <c r="N31" s="5">
        <v>944.3</v>
      </c>
      <c r="O31" s="10">
        <v>68</v>
      </c>
      <c r="P31" s="19">
        <v>1041.5</v>
      </c>
    </row>
    <row r="32" spans="1:16" ht="18" customHeight="1">
      <c r="A32" s="3">
        <v>36482</v>
      </c>
      <c r="B32" s="11">
        <v>102.6</v>
      </c>
      <c r="C32" s="11">
        <v>160.3</v>
      </c>
      <c r="D32" s="11">
        <v>130</v>
      </c>
      <c r="E32" s="11">
        <v>102.9</v>
      </c>
      <c r="F32" s="11">
        <v>106.3</v>
      </c>
      <c r="G32" s="11">
        <v>246.9</v>
      </c>
      <c r="H32" s="11">
        <v>152.8</v>
      </c>
      <c r="I32" s="11">
        <v>42.5</v>
      </c>
      <c r="J32" s="11">
        <v>8.5</v>
      </c>
      <c r="K32" s="11">
        <v>0</v>
      </c>
      <c r="L32" s="11">
        <v>7</v>
      </c>
      <c r="M32" s="11">
        <v>0</v>
      </c>
      <c r="N32" s="5">
        <f aca="true" t="shared" si="0" ref="N32:N37">SUM(B32:M32)</f>
        <v>1059.8</v>
      </c>
      <c r="O32" s="10">
        <v>106</v>
      </c>
      <c r="P32" s="19">
        <v>1041.5</v>
      </c>
    </row>
    <row r="33" spans="1:16" ht="18" customHeight="1">
      <c r="A33" s="3">
        <v>36848</v>
      </c>
      <c r="B33" s="11">
        <v>126.1</v>
      </c>
      <c r="C33" s="11">
        <v>270.9</v>
      </c>
      <c r="D33" s="11">
        <v>241.5</v>
      </c>
      <c r="E33" s="11">
        <v>101.9</v>
      </c>
      <c r="F33" s="11">
        <v>234.6</v>
      </c>
      <c r="G33" s="11">
        <v>150.8</v>
      </c>
      <c r="H33" s="11">
        <v>78</v>
      </c>
      <c r="I33" s="11">
        <v>0</v>
      </c>
      <c r="J33" s="11">
        <v>0</v>
      </c>
      <c r="K33" s="11">
        <v>0</v>
      </c>
      <c r="L33" s="11">
        <v>0</v>
      </c>
      <c r="M33" s="11">
        <v>101.5</v>
      </c>
      <c r="N33" s="5">
        <f t="shared" si="0"/>
        <v>1305.3</v>
      </c>
      <c r="O33" s="10">
        <v>97</v>
      </c>
      <c r="P33" s="19">
        <v>1041.5</v>
      </c>
    </row>
    <row r="34" spans="1:16" ht="18" customHeight="1">
      <c r="A34" s="3">
        <v>37213</v>
      </c>
      <c r="B34" s="11">
        <v>17.9</v>
      </c>
      <c r="C34" s="11">
        <v>258.1</v>
      </c>
      <c r="D34" s="11">
        <v>103.7</v>
      </c>
      <c r="E34" s="11">
        <v>121.1</v>
      </c>
      <c r="F34" s="11">
        <v>206.9</v>
      </c>
      <c r="G34" s="11">
        <v>107.4</v>
      </c>
      <c r="H34" s="11">
        <v>310.9</v>
      </c>
      <c r="I34" s="11">
        <v>3.4</v>
      </c>
      <c r="J34" s="11">
        <v>0</v>
      </c>
      <c r="K34" s="11">
        <v>0</v>
      </c>
      <c r="L34" s="11">
        <v>0</v>
      </c>
      <c r="M34" s="11">
        <v>11.7</v>
      </c>
      <c r="N34" s="5">
        <f t="shared" si="0"/>
        <v>1141.1000000000001</v>
      </c>
      <c r="O34" s="10">
        <v>84</v>
      </c>
      <c r="P34" s="19">
        <v>1041.5</v>
      </c>
    </row>
    <row r="35" spans="1:16" ht="18" customHeight="1">
      <c r="A35" s="3">
        <v>37578</v>
      </c>
      <c r="B35" s="4">
        <v>3.6</v>
      </c>
      <c r="C35" s="4">
        <v>266.8</v>
      </c>
      <c r="D35" s="4">
        <v>75.8</v>
      </c>
      <c r="E35" s="4">
        <v>58.9</v>
      </c>
      <c r="F35" s="4">
        <v>182.5</v>
      </c>
      <c r="G35" s="4">
        <v>264</v>
      </c>
      <c r="H35" s="4">
        <v>169.8</v>
      </c>
      <c r="I35" s="4">
        <v>82.4</v>
      </c>
      <c r="J35" s="4">
        <v>8.3</v>
      </c>
      <c r="K35" s="4">
        <v>1.8</v>
      </c>
      <c r="L35" s="4">
        <v>14.3</v>
      </c>
      <c r="M35" s="4">
        <v>86.7</v>
      </c>
      <c r="N35" s="5">
        <f t="shared" si="0"/>
        <v>1214.9</v>
      </c>
      <c r="O35" s="6">
        <v>107</v>
      </c>
      <c r="P35" s="19">
        <v>1041.5</v>
      </c>
    </row>
    <row r="36" spans="1:16" ht="18" customHeight="1">
      <c r="A36" s="3">
        <v>37943</v>
      </c>
      <c r="B36" s="9">
        <v>45.1</v>
      </c>
      <c r="C36" s="9">
        <v>72.6</v>
      </c>
      <c r="D36" s="9">
        <v>92.2</v>
      </c>
      <c r="E36" s="4">
        <v>126.4</v>
      </c>
      <c r="F36" s="4">
        <v>47.4</v>
      </c>
      <c r="G36" s="4">
        <v>288</v>
      </c>
      <c r="H36" s="4">
        <v>18.3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f t="shared" si="0"/>
        <v>689.9999999999999</v>
      </c>
      <c r="O36" s="6">
        <v>68</v>
      </c>
      <c r="P36" s="19">
        <v>1041.5</v>
      </c>
    </row>
    <row r="37" spans="1:16" ht="18" customHeight="1">
      <c r="A37" s="3">
        <v>38309</v>
      </c>
      <c r="B37" s="4">
        <v>47.9</v>
      </c>
      <c r="C37" s="4">
        <v>121.6</v>
      </c>
      <c r="D37" s="4">
        <v>79.6</v>
      </c>
      <c r="E37" s="4">
        <v>132.6</v>
      </c>
      <c r="F37" s="4">
        <v>132.9</v>
      </c>
      <c r="G37" s="4">
        <v>255.4</v>
      </c>
      <c r="H37" s="4">
        <v>14</v>
      </c>
      <c r="I37" s="4">
        <v>37.5</v>
      </c>
      <c r="J37" s="4">
        <v>0</v>
      </c>
      <c r="K37" s="4">
        <v>0</v>
      </c>
      <c r="L37" s="4">
        <v>32.91</v>
      </c>
      <c r="M37" s="4">
        <v>0</v>
      </c>
      <c r="N37" s="5">
        <f t="shared" si="0"/>
        <v>854.41</v>
      </c>
      <c r="O37" s="6">
        <v>87</v>
      </c>
      <c r="P37" s="19">
        <v>1041.5</v>
      </c>
    </row>
    <row r="38" spans="1:16" ht="18" customHeight="1">
      <c r="A38" s="3">
        <v>38674</v>
      </c>
      <c r="B38" s="13">
        <v>76.4</v>
      </c>
      <c r="C38" s="13">
        <v>66.1</v>
      </c>
      <c r="D38" s="13">
        <v>107.4</v>
      </c>
      <c r="E38" s="13">
        <v>149.9</v>
      </c>
      <c r="F38" s="13">
        <v>104.4</v>
      </c>
      <c r="G38" s="13">
        <v>284.7</v>
      </c>
      <c r="H38" s="13">
        <v>26.2</v>
      </c>
      <c r="I38" s="13">
        <v>22.7</v>
      </c>
      <c r="J38" s="13">
        <v>11.1</v>
      </c>
      <c r="K38" s="13">
        <v>0</v>
      </c>
      <c r="L38" s="13">
        <v>19</v>
      </c>
      <c r="M38" s="13">
        <v>0</v>
      </c>
      <c r="N38" s="13">
        <v>867.9</v>
      </c>
      <c r="O38" s="14">
        <v>90</v>
      </c>
      <c r="P38" s="19">
        <v>1041.5</v>
      </c>
    </row>
    <row r="39" spans="1:16" ht="18" customHeight="1">
      <c r="A39" s="3">
        <v>39039</v>
      </c>
      <c r="B39" s="4">
        <v>190.4</v>
      </c>
      <c r="C39" s="4">
        <v>323.8</v>
      </c>
      <c r="D39" s="4">
        <v>157.1</v>
      </c>
      <c r="E39" s="4">
        <v>111.8</v>
      </c>
      <c r="F39" s="4">
        <v>350.9</v>
      </c>
      <c r="G39" s="4">
        <v>222.8</v>
      </c>
      <c r="H39" s="4">
        <v>88.2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1445</v>
      </c>
      <c r="O39" s="14">
        <v>84</v>
      </c>
      <c r="P39" s="19">
        <v>1041.5</v>
      </c>
    </row>
    <row r="40" spans="1:16" ht="18" customHeight="1">
      <c r="A40" s="3">
        <v>39404</v>
      </c>
      <c r="B40" s="4">
        <v>68.9</v>
      </c>
      <c r="C40" s="4">
        <v>404.3</v>
      </c>
      <c r="D40" s="4">
        <v>81.6</v>
      </c>
      <c r="E40" s="4">
        <v>79</v>
      </c>
      <c r="F40" s="4">
        <v>187.7</v>
      </c>
      <c r="G40" s="4">
        <v>66.8</v>
      </c>
      <c r="H40" s="4">
        <v>120.6</v>
      </c>
      <c r="I40" s="4">
        <v>0</v>
      </c>
      <c r="J40" s="4">
        <v>0</v>
      </c>
      <c r="K40" s="4">
        <v>8</v>
      </c>
      <c r="L40" s="4">
        <v>19.6</v>
      </c>
      <c r="M40" s="4">
        <v>53.3</v>
      </c>
      <c r="N40" s="5">
        <v>1089.8</v>
      </c>
      <c r="O40" s="6">
        <v>82</v>
      </c>
      <c r="P40" s="19">
        <v>1041.5</v>
      </c>
    </row>
    <row r="41" spans="1:16" ht="18" customHeight="1">
      <c r="A41" s="3">
        <v>39770</v>
      </c>
      <c r="B41" s="4">
        <v>33.1</v>
      </c>
      <c r="C41" s="4">
        <v>106.4</v>
      </c>
      <c r="D41" s="4">
        <v>90.7</v>
      </c>
      <c r="E41" s="4">
        <v>152.6</v>
      </c>
      <c r="F41" s="4">
        <v>81.7</v>
      </c>
      <c r="G41" s="4">
        <v>198.7</v>
      </c>
      <c r="H41" s="4">
        <v>139.1</v>
      </c>
      <c r="I41" s="4">
        <v>43.7</v>
      </c>
      <c r="J41" s="4">
        <v>21.8</v>
      </c>
      <c r="K41" s="4">
        <v>0</v>
      </c>
      <c r="L41" s="4">
        <v>0</v>
      </c>
      <c r="M41" s="4">
        <v>31.1</v>
      </c>
      <c r="N41" s="5">
        <v>898.9</v>
      </c>
      <c r="O41" s="6">
        <v>91</v>
      </c>
      <c r="P41" s="19">
        <v>1041.5</v>
      </c>
    </row>
    <row r="42" spans="1:16" ht="18" customHeight="1">
      <c r="A42" s="3">
        <v>40135</v>
      </c>
      <c r="B42" s="4">
        <v>65.1</v>
      </c>
      <c r="C42" s="4">
        <v>215.3</v>
      </c>
      <c r="D42" s="4">
        <v>105</v>
      </c>
      <c r="E42" s="4">
        <v>102</v>
      </c>
      <c r="F42" s="4">
        <v>203.8</v>
      </c>
      <c r="G42" s="4">
        <v>120.5</v>
      </c>
      <c r="H42" s="4">
        <v>81.9</v>
      </c>
      <c r="I42" s="4">
        <v>0</v>
      </c>
      <c r="J42" s="4">
        <v>0</v>
      </c>
      <c r="K42" s="4">
        <v>49</v>
      </c>
      <c r="L42" s="4">
        <v>0</v>
      </c>
      <c r="M42" s="4">
        <v>0</v>
      </c>
      <c r="N42" s="5">
        <v>942.6</v>
      </c>
      <c r="O42" s="6">
        <v>71</v>
      </c>
      <c r="P42" s="19">
        <v>1041.5</v>
      </c>
    </row>
    <row r="43" spans="1:16" ht="18" customHeight="1">
      <c r="A43" s="3">
        <v>40500</v>
      </c>
      <c r="B43" s="4">
        <v>46.4</v>
      </c>
      <c r="C43" s="4">
        <v>9.2</v>
      </c>
      <c r="D43" s="4">
        <v>231.8</v>
      </c>
      <c r="E43" s="4">
        <v>117.1</v>
      </c>
      <c r="F43" s="4">
        <v>304.6</v>
      </c>
      <c r="G43" s="4">
        <v>135.1</v>
      </c>
      <c r="H43" s="4">
        <v>96.3</v>
      </c>
      <c r="I43" s="4">
        <v>0</v>
      </c>
      <c r="J43" s="4">
        <v>0</v>
      </c>
      <c r="K43" s="4">
        <v>0</v>
      </c>
      <c r="L43" s="4">
        <v>0</v>
      </c>
      <c r="M43" s="4">
        <v>75.9</v>
      </c>
      <c r="N43" s="5">
        <v>1016.4</v>
      </c>
      <c r="O43" s="6">
        <v>77</v>
      </c>
      <c r="P43" s="19">
        <v>1041.5</v>
      </c>
    </row>
    <row r="44" spans="1:16" ht="18" customHeight="1">
      <c r="A44" s="3">
        <v>40865</v>
      </c>
      <c r="B44" s="4">
        <v>114.3</v>
      </c>
      <c r="C44" s="4">
        <v>257.3</v>
      </c>
      <c r="D44" s="4">
        <v>188.8</v>
      </c>
      <c r="E44" s="4">
        <v>217.60000000000002</v>
      </c>
      <c r="F44" s="4">
        <v>218.70000000000002</v>
      </c>
      <c r="G44" s="4">
        <v>262.7</v>
      </c>
      <c r="H44" s="4">
        <v>243.10000000000005</v>
      </c>
      <c r="I44" s="4">
        <v>0</v>
      </c>
      <c r="J44" s="4">
        <v>0</v>
      </c>
      <c r="K44" s="4">
        <v>18.3</v>
      </c>
      <c r="L44" s="4">
        <v>0</v>
      </c>
      <c r="M44" s="4">
        <v>40</v>
      </c>
      <c r="N44" s="5">
        <v>1560.8000000000002</v>
      </c>
      <c r="O44" s="6">
        <v>92</v>
      </c>
      <c r="P44" s="19">
        <v>1041.5</v>
      </c>
    </row>
    <row r="45" spans="1:16" ht="18" customHeight="1">
      <c r="A45" s="3">
        <v>41231</v>
      </c>
      <c r="B45" s="4">
        <v>7.7</v>
      </c>
      <c r="C45" s="4">
        <v>325.1000000000001</v>
      </c>
      <c r="D45" s="4">
        <v>232.89999999999998</v>
      </c>
      <c r="E45" s="4">
        <v>82.4</v>
      </c>
      <c r="F45" s="4">
        <v>88.2</v>
      </c>
      <c r="G45" s="4">
        <v>385.1</v>
      </c>
      <c r="H45" s="4">
        <v>40.1</v>
      </c>
      <c r="I45" s="4">
        <v>37.400000000000006</v>
      </c>
      <c r="J45" s="4">
        <v>4.5</v>
      </c>
      <c r="K45" s="4">
        <v>73.8</v>
      </c>
      <c r="L45" s="4">
        <v>0</v>
      </c>
      <c r="M45" s="4">
        <v>17.5</v>
      </c>
      <c r="N45" s="5">
        <v>1294.7</v>
      </c>
      <c r="O45" s="6">
        <v>84</v>
      </c>
      <c r="P45" s="19">
        <v>1041.5</v>
      </c>
    </row>
    <row r="46" spans="1:16" ht="18" customHeight="1">
      <c r="A46" s="3">
        <v>41596</v>
      </c>
      <c r="B46" s="4">
        <v>47.5</v>
      </c>
      <c r="C46" s="4">
        <v>287.6</v>
      </c>
      <c r="D46" s="4">
        <v>55.300000000000004</v>
      </c>
      <c r="E46" s="4">
        <v>80.10000000000001</v>
      </c>
      <c r="F46" s="4">
        <v>198.9</v>
      </c>
      <c r="G46" s="4">
        <v>134.8</v>
      </c>
      <c r="H46" s="4">
        <v>181.4</v>
      </c>
      <c r="I46" s="4">
        <v>0</v>
      </c>
      <c r="J46" s="4">
        <v>5.2</v>
      </c>
      <c r="K46" s="4">
        <v>0</v>
      </c>
      <c r="L46" s="4">
        <v>0</v>
      </c>
      <c r="M46" s="4">
        <v>0</v>
      </c>
      <c r="N46" s="5">
        <v>990.8000000000001</v>
      </c>
      <c r="O46" s="6">
        <v>73</v>
      </c>
      <c r="P46" s="19">
        <v>1041.5</v>
      </c>
    </row>
    <row r="47" spans="1:16" ht="18" customHeight="1">
      <c r="A47" s="3">
        <v>41961</v>
      </c>
      <c r="B47" s="4">
        <v>44.3</v>
      </c>
      <c r="C47" s="4">
        <v>134.2</v>
      </c>
      <c r="D47" s="4">
        <v>195.8</v>
      </c>
      <c r="E47" s="4">
        <v>133</v>
      </c>
      <c r="F47" s="4">
        <v>102.70000000000002</v>
      </c>
      <c r="G47" s="4">
        <v>154.70000000000002</v>
      </c>
      <c r="H47" s="4">
        <v>107.2</v>
      </c>
      <c r="I47" s="4">
        <v>35.9</v>
      </c>
      <c r="J47" s="4">
        <v>0</v>
      </c>
      <c r="K47" s="4">
        <v>74.3</v>
      </c>
      <c r="L47" s="4">
        <v>0</v>
      </c>
      <c r="M47" s="4">
        <v>29.099999999999998</v>
      </c>
      <c r="N47" s="5">
        <v>1011.2</v>
      </c>
      <c r="O47" s="6">
        <v>84</v>
      </c>
      <c r="P47" s="19">
        <v>1041.5</v>
      </c>
    </row>
    <row r="48" spans="1:16" ht="18" customHeight="1">
      <c r="A48" s="3">
        <v>42326</v>
      </c>
      <c r="B48" s="4">
        <v>64.1</v>
      </c>
      <c r="C48" s="4">
        <v>119.5</v>
      </c>
      <c r="D48" s="4">
        <v>51.800000000000004</v>
      </c>
      <c r="E48" s="4">
        <v>162.89999999999998</v>
      </c>
      <c r="F48" s="4">
        <v>169.5</v>
      </c>
      <c r="G48" s="4">
        <v>217.1</v>
      </c>
      <c r="H48" s="4">
        <v>40.6</v>
      </c>
      <c r="I48" s="4">
        <v>0</v>
      </c>
      <c r="J48" s="4">
        <v>54.8</v>
      </c>
      <c r="K48" s="4">
        <v>50.599999999999994</v>
      </c>
      <c r="L48" s="4">
        <v>13.2</v>
      </c>
      <c r="M48" s="4">
        <v>0</v>
      </c>
      <c r="N48" s="5">
        <v>944.1</v>
      </c>
      <c r="O48" s="6">
        <v>66</v>
      </c>
      <c r="P48" s="19">
        <v>1041.5</v>
      </c>
    </row>
    <row r="49" spans="1:16" ht="18" customHeight="1">
      <c r="A49" s="3">
        <v>42692</v>
      </c>
      <c r="B49" s="4">
        <v>47.5</v>
      </c>
      <c r="C49" s="4">
        <v>54.49999999999999</v>
      </c>
      <c r="D49" s="4">
        <v>145.5</v>
      </c>
      <c r="E49" s="4">
        <v>141.89999999999998</v>
      </c>
      <c r="F49" s="4">
        <v>281.7</v>
      </c>
      <c r="G49" s="4">
        <v>212.60000000000002</v>
      </c>
      <c r="H49" s="4">
        <v>88.6</v>
      </c>
      <c r="I49" s="4">
        <v>19.7</v>
      </c>
      <c r="J49" s="4">
        <v>0</v>
      </c>
      <c r="K49" s="4">
        <v>45.2</v>
      </c>
      <c r="L49" s="4">
        <v>0</v>
      </c>
      <c r="M49" s="4">
        <v>0</v>
      </c>
      <c r="N49" s="5">
        <v>1037.2</v>
      </c>
      <c r="O49" s="6">
        <v>96</v>
      </c>
      <c r="P49" s="19">
        <v>1041.5</v>
      </c>
    </row>
    <row r="50" spans="1:16" ht="18" customHeight="1">
      <c r="A50" s="3">
        <v>43057</v>
      </c>
      <c r="B50" s="4">
        <v>77.8</v>
      </c>
      <c r="C50" s="4">
        <v>257</v>
      </c>
      <c r="D50" s="4">
        <v>117.9</v>
      </c>
      <c r="E50" s="4">
        <v>269.3</v>
      </c>
      <c r="F50" s="4">
        <v>202.9</v>
      </c>
      <c r="G50" s="4">
        <v>204.00000000000003</v>
      </c>
      <c r="H50" s="4">
        <v>225.4</v>
      </c>
      <c r="I50" s="4">
        <v>23.6</v>
      </c>
      <c r="J50" s="4">
        <v>29.4</v>
      </c>
      <c r="K50" s="4">
        <v>6</v>
      </c>
      <c r="L50" s="4">
        <v>4.4</v>
      </c>
      <c r="M50" s="4">
        <v>10.7</v>
      </c>
      <c r="N50" s="5">
        <v>1428.4000000000003</v>
      </c>
      <c r="O50" s="6">
        <v>97</v>
      </c>
      <c r="P50" s="19">
        <v>1041.5</v>
      </c>
    </row>
    <row r="51" spans="1:16" ht="18" customHeight="1">
      <c r="A51" s="3">
        <v>43422</v>
      </c>
      <c r="B51" s="4">
        <v>79.3</v>
      </c>
      <c r="C51" s="4">
        <v>217.99999999999994</v>
      </c>
      <c r="D51" s="4">
        <v>63</v>
      </c>
      <c r="E51" s="4">
        <v>99.2</v>
      </c>
      <c r="F51" s="4">
        <v>113.7</v>
      </c>
      <c r="G51" s="4">
        <v>113</v>
      </c>
      <c r="H51" s="4">
        <v>179.8</v>
      </c>
      <c r="I51" s="4">
        <v>16.3</v>
      </c>
      <c r="J51" s="4">
        <v>6.7</v>
      </c>
      <c r="K51" s="4">
        <v>13.2</v>
      </c>
      <c r="L51" s="4">
        <v>26.1</v>
      </c>
      <c r="M51" s="4">
        <v>1.8</v>
      </c>
      <c r="N51" s="5">
        <v>930.1</v>
      </c>
      <c r="O51" s="6">
        <v>73</v>
      </c>
      <c r="P51" s="19">
        <v>1041.5</v>
      </c>
    </row>
    <row r="52" spans="1:16" ht="18" customHeight="1">
      <c r="A52" s="3">
        <v>43787</v>
      </c>
      <c r="B52" s="4">
        <v>10.4</v>
      </c>
      <c r="C52" s="4">
        <v>151.79999999999998</v>
      </c>
      <c r="D52" s="4">
        <v>32</v>
      </c>
      <c r="E52" s="4">
        <v>47.2</v>
      </c>
      <c r="F52" s="4">
        <v>344.50000000000006</v>
      </c>
      <c r="G52" s="4">
        <v>96.10000000000001</v>
      </c>
      <c r="H52" s="4">
        <v>39.800000000000004</v>
      </c>
      <c r="I52" s="4">
        <v>19.9</v>
      </c>
      <c r="J52" s="4">
        <v>0</v>
      </c>
      <c r="K52" s="4">
        <v>0</v>
      </c>
      <c r="L52" s="4">
        <v>0</v>
      </c>
      <c r="M52" s="4">
        <v>0</v>
      </c>
      <c r="N52" s="5">
        <v>741.7</v>
      </c>
      <c r="O52" s="6">
        <v>58</v>
      </c>
      <c r="P52" s="19">
        <v>1041.5</v>
      </c>
    </row>
    <row r="53" spans="1:16" ht="18" customHeight="1">
      <c r="A53" s="3">
        <v>44153</v>
      </c>
      <c r="B53" s="4">
        <v>45.900000000000006</v>
      </c>
      <c r="C53" s="4">
        <v>68.3</v>
      </c>
      <c r="D53" s="4">
        <v>124.19999999999999</v>
      </c>
      <c r="E53" s="4">
        <v>61.8</v>
      </c>
      <c r="F53" s="4">
        <v>334.6</v>
      </c>
      <c r="G53" s="4">
        <v>139.4</v>
      </c>
      <c r="H53" s="4">
        <v>142.8</v>
      </c>
      <c r="I53" s="4">
        <v>2.2</v>
      </c>
      <c r="J53" s="4">
        <v>0</v>
      </c>
      <c r="K53" s="4">
        <v>0</v>
      </c>
      <c r="L53" s="4">
        <v>6.5</v>
      </c>
      <c r="M53" s="4">
        <v>0</v>
      </c>
      <c r="N53" s="5">
        <v>925.7</v>
      </c>
      <c r="O53" s="6">
        <v>68</v>
      </c>
      <c r="P53" s="19">
        <v>1041.5</v>
      </c>
    </row>
    <row r="54" spans="1:16" ht="18" customHeight="1">
      <c r="A54" s="3">
        <v>44518</v>
      </c>
      <c r="B54" s="4">
        <v>257.09999999999997</v>
      </c>
      <c r="C54" s="4">
        <v>75.60000000000001</v>
      </c>
      <c r="D54" s="4">
        <v>102.49999999999999</v>
      </c>
      <c r="E54" s="4">
        <v>189.69999999999996</v>
      </c>
      <c r="F54" s="4">
        <v>217</v>
      </c>
      <c r="G54" s="4">
        <v>354.1</v>
      </c>
      <c r="H54" s="4">
        <v>146.70000000000002</v>
      </c>
      <c r="I54" s="4">
        <v>13.2</v>
      </c>
      <c r="J54" s="4">
        <v>0</v>
      </c>
      <c r="K54" s="4">
        <v>18</v>
      </c>
      <c r="L54" s="4">
        <v>24.5</v>
      </c>
      <c r="M54" s="4">
        <v>15</v>
      </c>
      <c r="N54" s="5">
        <v>1413.4</v>
      </c>
      <c r="O54" s="6">
        <v>90</v>
      </c>
      <c r="P54" s="19">
        <v>1041.5</v>
      </c>
    </row>
    <row r="55" spans="1:16" ht="18" customHeight="1">
      <c r="A55" s="3">
        <v>44883</v>
      </c>
      <c r="B55" s="4">
        <v>64</v>
      </c>
      <c r="C55" s="4">
        <v>173.4</v>
      </c>
      <c r="D55" s="4">
        <v>56.9</v>
      </c>
      <c r="E55" s="4">
        <v>206.60000000000002</v>
      </c>
      <c r="F55" s="4">
        <v>217.40000000000003</v>
      </c>
      <c r="G55" s="4">
        <v>268.09999999999997</v>
      </c>
      <c r="H55" s="4">
        <v>85.7</v>
      </c>
      <c r="I55" s="4">
        <v>14.200000000000001</v>
      </c>
      <c r="J55" s="4">
        <v>6.1</v>
      </c>
      <c r="K55" s="4">
        <v>0</v>
      </c>
      <c r="L55" s="4">
        <v>10.5</v>
      </c>
      <c r="M55" s="4">
        <v>15.2</v>
      </c>
      <c r="N55" s="5">
        <v>1118.1000000000001</v>
      </c>
      <c r="O55" s="6">
        <v>77</v>
      </c>
      <c r="P55" s="19">
        <v>1041.5</v>
      </c>
    </row>
    <row r="56" spans="1:16" ht="18" customHeight="1">
      <c r="A56" s="3">
        <v>45248</v>
      </c>
      <c r="B56" s="4">
        <v>4.2</v>
      </c>
      <c r="C56" s="4">
        <v>96.2</v>
      </c>
      <c r="D56" s="4">
        <v>134.7</v>
      </c>
      <c r="E56" s="4">
        <v>52.699999999999996</v>
      </c>
      <c r="F56" s="4">
        <v>39.3</v>
      </c>
      <c r="G56" s="4">
        <v>435.29999999999995</v>
      </c>
      <c r="H56" s="4">
        <v>185.50000000000003</v>
      </c>
      <c r="I56" s="4">
        <v>4</v>
      </c>
      <c r="J56" s="4">
        <v>0</v>
      </c>
      <c r="K56" s="4">
        <v>16.2</v>
      </c>
      <c r="L56" s="4">
        <v>0</v>
      </c>
      <c r="M56" s="4">
        <v>32.2</v>
      </c>
      <c r="N56" s="5">
        <v>1000.3000000000001</v>
      </c>
      <c r="O56" s="6">
        <v>66</v>
      </c>
      <c r="P56" s="19">
        <v>1041.5</v>
      </c>
    </row>
    <row r="57" spans="1:16" ht="18" customHeight="1">
      <c r="A57" s="1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6"/>
      <c r="P57" s="19"/>
    </row>
    <row r="58" spans="1:15" ht="21" customHeight="1">
      <c r="A58" s="15" t="s">
        <v>18</v>
      </c>
      <c r="B58" s="4">
        <f>+MAXA(B4:B29,B31:B57)</f>
        <v>321</v>
      </c>
      <c r="C58" s="4">
        <f>+MAXA(C4:C8,C10:C29,C31:C57)</f>
        <v>464.4</v>
      </c>
      <c r="D58" s="4">
        <f>+MAXA(D4:D8,D10:D29,D31:D57)</f>
        <v>265.6</v>
      </c>
      <c r="E58" s="4">
        <f>+MAXA(E4:E29,E31:E57)</f>
        <v>283.1</v>
      </c>
      <c r="F58" s="4">
        <f>+MAXA(F4:F8,F10:F29,F31:F57)</f>
        <v>396.3</v>
      </c>
      <c r="G58" s="4">
        <f aca="true" t="shared" si="1" ref="G58:M58">+MAXA(G4:G29,G31:G57)</f>
        <v>435.29999999999995</v>
      </c>
      <c r="H58" s="4">
        <f t="shared" si="1"/>
        <v>310.9</v>
      </c>
      <c r="I58" s="4">
        <f t="shared" si="1"/>
        <v>110.1</v>
      </c>
      <c r="J58" s="4">
        <f t="shared" si="1"/>
        <v>109.1</v>
      </c>
      <c r="K58" s="4">
        <f t="shared" si="1"/>
        <v>74.3</v>
      </c>
      <c r="L58" s="4">
        <f t="shared" si="1"/>
        <v>57.9</v>
      </c>
      <c r="M58" s="4">
        <f t="shared" si="1"/>
        <v>101.5</v>
      </c>
      <c r="N58" s="4">
        <f>+MAXA(N4:N8,N10:N29,N31:N57)</f>
        <v>1560.8000000000002</v>
      </c>
      <c r="O58" s="6">
        <f>MAX(O4:O8,O10:O28,O31:O57)</f>
        <v>130</v>
      </c>
    </row>
    <row r="59" spans="1:15" ht="21" customHeight="1">
      <c r="A59" s="15" t="s">
        <v>13</v>
      </c>
      <c r="B59" s="9">
        <f>AVERAGEA(B31:B57,B4:B29)</f>
        <v>62.21923076923079</v>
      </c>
      <c r="C59" s="9">
        <f>AVERAGEA(C31:C57,C10:C29,C4:C8)</f>
        <v>173.94313725490193</v>
      </c>
      <c r="D59" s="9">
        <f>AVERAGEA(D31:D57,D10:D29,D4:D8)</f>
        <v>119.67058823529413</v>
      </c>
      <c r="E59" s="9">
        <f>AVERAGEA(E31:E57,E4:E29)</f>
        <v>123.85384615384613</v>
      </c>
      <c r="F59" s="9">
        <f>AVERAGEA(F31:F57,F10:F29,F4:F8)</f>
        <v>185.9882352941176</v>
      </c>
      <c r="G59" s="9">
        <f aca="true" t="shared" si="2" ref="G59:M59">AVERAGEA(G31:G57,G4:G29)</f>
        <v>202.98269230769228</v>
      </c>
      <c r="H59" s="9">
        <f t="shared" si="2"/>
        <v>110.03076923076922</v>
      </c>
      <c r="I59" s="9">
        <f t="shared" si="2"/>
        <v>25.394230769230766</v>
      </c>
      <c r="J59" s="9">
        <f t="shared" si="2"/>
        <v>6.298076923076922</v>
      </c>
      <c r="K59" s="9">
        <f t="shared" si="2"/>
        <v>8.88653846153846</v>
      </c>
      <c r="L59" s="9">
        <f t="shared" si="2"/>
        <v>6.154038461538462</v>
      </c>
      <c r="M59" s="9">
        <f t="shared" si="2"/>
        <v>16.098076923076924</v>
      </c>
      <c r="N59" s="5">
        <f>SUM(B59:M59)</f>
        <v>1041.5194607843137</v>
      </c>
      <c r="O59" s="10">
        <f>AVERAGE(O4:O8,O10:O28,O31:O57)</f>
        <v>92.96</v>
      </c>
    </row>
    <row r="60" spans="1:15" ht="21" customHeight="1">
      <c r="A60" s="15" t="s">
        <v>19</v>
      </c>
      <c r="B60" s="4">
        <f>MIN(B4:B29,B31:B57)</f>
        <v>0.9</v>
      </c>
      <c r="C60" s="4">
        <f>MIN(C4:C8,C10:C29,C31:C57)</f>
        <v>9.2</v>
      </c>
      <c r="D60" s="4">
        <f>MIN(D10:D29,D4:D8,D31:D57)</f>
        <v>32</v>
      </c>
      <c r="E60" s="4">
        <f>MIN(E4:E29,E31:E57)</f>
        <v>30.8</v>
      </c>
      <c r="F60" s="4">
        <f>MIN(F10:F29,F4:F8,F31:F57)</f>
        <v>39.3</v>
      </c>
      <c r="G60" s="4">
        <f aca="true" t="shared" si="3" ref="G60:M60">MIN(G4:G29,G31:G57)</f>
        <v>66.8</v>
      </c>
      <c r="H60" s="4">
        <f t="shared" si="3"/>
        <v>12.5</v>
      </c>
      <c r="I60" s="4">
        <f t="shared" si="3"/>
        <v>0</v>
      </c>
      <c r="J60" s="4">
        <f t="shared" si="3"/>
        <v>0</v>
      </c>
      <c r="K60" s="4">
        <f t="shared" si="3"/>
        <v>0</v>
      </c>
      <c r="L60" s="4">
        <f t="shared" si="3"/>
        <v>0</v>
      </c>
      <c r="M60" s="4">
        <f t="shared" si="3"/>
        <v>0</v>
      </c>
      <c r="N60" s="4">
        <f>MIN(N4:N8,N10:N29,N31:N57)</f>
        <v>689.9999999999999</v>
      </c>
      <c r="O60" s="10">
        <f>MIN(O4:O8,O10:O28,O31:O57)</f>
        <v>58</v>
      </c>
    </row>
    <row r="61" spans="1:15" ht="18" customHeight="1">
      <c r="A61" s="24" t="s">
        <v>20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7"/>
    </row>
    <row r="62" spans="1:15" ht="18" customHeight="1">
      <c r="A62" s="33" t="s">
        <v>23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0"/>
      <c r="O62" s="28"/>
    </row>
    <row r="63" spans="1:15" ht="18" customHeight="1">
      <c r="A63" s="28"/>
      <c r="B63" s="29" t="s">
        <v>21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0"/>
      <c r="O63" s="28"/>
    </row>
    <row r="64" spans="1:15" ht="18" customHeight="1">
      <c r="A64" s="31"/>
      <c r="B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8"/>
    </row>
    <row r="65" spans="1:15" ht="18" customHeight="1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/>
      <c r="O65" s="28"/>
    </row>
    <row r="66" spans="1:15" ht="21" customHeight="1">
      <c r="A66" s="31"/>
      <c r="B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2"/>
      <c r="O66" s="28"/>
    </row>
    <row r="67" spans="2:15" ht="18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ht="18.75">
      <c r="A68" s="20" t="s">
        <v>20</v>
      </c>
    </row>
    <row r="69" ht="18.75">
      <c r="A69" s="20" t="s">
        <v>20</v>
      </c>
    </row>
    <row r="70" ht="18.75">
      <c r="A70" s="20" t="s">
        <v>20</v>
      </c>
    </row>
    <row r="71" ht="18.75">
      <c r="A71" s="20" t="s">
        <v>20</v>
      </c>
    </row>
    <row r="72" ht="18.75">
      <c r="A72" s="20" t="s">
        <v>20</v>
      </c>
    </row>
    <row r="73" ht="18.75">
      <c r="A73" s="20" t="s">
        <v>20</v>
      </c>
    </row>
    <row r="74" ht="18.75">
      <c r="A74" s="20" t="s">
        <v>20</v>
      </c>
    </row>
    <row r="75" ht="18.75">
      <c r="A75" s="20" t="s">
        <v>20</v>
      </c>
    </row>
    <row r="76" ht="18.75">
      <c r="A76" s="20" t="s">
        <v>20</v>
      </c>
    </row>
    <row r="77" ht="18.75">
      <c r="A77" s="20" t="s">
        <v>20</v>
      </c>
    </row>
    <row r="78" ht="18.75">
      <c r="A78" s="20" t="s">
        <v>20</v>
      </c>
    </row>
    <row r="79" ht="18.75">
      <c r="A79" s="20" t="s">
        <v>20</v>
      </c>
    </row>
    <row r="80" ht="18.75">
      <c r="A80" s="20" t="s">
        <v>20</v>
      </c>
    </row>
    <row r="81" ht="18.75">
      <c r="A81" s="20" t="s">
        <v>20</v>
      </c>
    </row>
  </sheetData>
  <sheetProtection/>
  <mergeCells count="1">
    <mergeCell ref="A2:O2"/>
  </mergeCells>
  <printOptions/>
  <pageMargins left="0.85" right="0.3" top="0.5" bottom="0.5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2010-04-26T08:59:11Z</cp:lastPrinted>
  <dcterms:created xsi:type="dcterms:W3CDTF">2003-05-30T08:39:59Z</dcterms:created>
  <dcterms:modified xsi:type="dcterms:W3CDTF">2024-04-19T07:24:56Z</dcterms:modified>
  <cp:category/>
  <cp:version/>
  <cp:contentType/>
  <cp:contentStatus/>
</cp:coreProperties>
</file>