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เขื่อนกิ่วลม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<sst xmlns="http://schemas.openxmlformats.org/spreadsheetml/2006/main" count="23" uniqueCount="16">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</sst>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[$-41E]d\ mmmm\ yyyy"/>
    <numFmt numFmtId="207" formatCode="#,##0_ ;\-#,##0\ "/>
    <numFmt numFmtId="208" formatCode="mmm\-yyyy"/>
    <numFmt numFmtId="209" formatCode="0.00_)"/>
    <numFmt numFmtId="210" formatCode="00000"/>
    <numFmt numFmtId="211" formatCode="[$-409]h:mm:ss\ AM/PM"/>
    <numFmt numFmtId="212" formatCode="0_ ;\-0\ "/>
    <numFmt numFmtId="213" formatCode="#,##0.0_ ;\-#,##0.0\ "/>
    <numFmt numFmtId="214" formatCode="0.0_)"/>
    <numFmt numFmtId="215" formatCode="\ \ \ bbbb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10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2" fillId="4" borderId="0" applyNumberFormat="0" applyBorder="0" applyAlignment="0" applyProtection="0"/>
    <xf numFmtId="0" fontId="15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1" fillId="0" borderId="10" xfId="0" applyNumberFormat="1" applyFont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199" fontId="1" fillId="24" borderId="10" xfId="0" applyNumberFormat="1" applyFont="1" applyFill="1" applyBorder="1" applyAlignment="1">
      <alignment/>
    </xf>
    <xf numFmtId="199" fontId="1" fillId="4" borderId="10" xfId="0" applyNumberFormat="1" applyFont="1" applyFill="1" applyBorder="1" applyAlignment="1">
      <alignment/>
    </xf>
    <xf numFmtId="199" fontId="1" fillId="3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26" borderId="10" xfId="0" applyFont="1" applyFill="1" applyBorder="1" applyAlignment="1">
      <alignment/>
    </xf>
    <xf numFmtId="199" fontId="3" fillId="26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" fontId="1" fillId="18" borderId="11" xfId="0" applyNumberFormat="1" applyFont="1" applyFill="1" applyBorder="1" applyAlignment="1">
      <alignment horizontal="center" vertical="center"/>
    </xf>
    <xf numFmtId="1" fontId="1" fillId="18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4" fillId="18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199" fontId="4" fillId="0" borderId="10" xfId="0" applyNumberFormat="1" applyFont="1" applyBorder="1" applyAlignment="1" applyProtection="1">
      <alignment/>
      <protection/>
    </xf>
    <xf numFmtId="0" fontId="7" fillId="0" borderId="0" xfId="0" applyFont="1" applyFill="1" applyAlignment="1">
      <alignment horizontal="left" vertical="center"/>
    </xf>
    <xf numFmtId="1" fontId="32" fillId="18" borderId="12" xfId="0" applyNumberFormat="1" applyFont="1" applyFill="1" applyBorder="1" applyAlignment="1">
      <alignment horizontal="center" vertical="center"/>
    </xf>
    <xf numFmtId="199" fontId="3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เขื่อนกิ่วลม อ.เมือง จ.ลำปาง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5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27"/>
            <c:invertIfNegative val="0"/>
            <c:spPr>
              <a:solidFill>
                <a:srgbClr val="008000"/>
              </a:solidFill>
            </c:spPr>
          </c:dPt>
          <c:dPt>
            <c:idx val="28"/>
            <c:invertIfNegative val="0"/>
            <c:spPr>
              <a:solidFill>
                <a:srgbClr val="FF0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52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Pt>
            <c:idx val="97"/>
            <c:invertIfNegative val="0"/>
            <c:spPr>
              <a:solidFill>
                <a:srgbClr val="008000"/>
              </a:solidFill>
            </c:spPr>
          </c:dPt>
          <c:dLbls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ข้อมูลอ้างอิง!$B$4:$B$32</c:f>
              <c:numCache>
                <c:ptCount val="29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1076.9</c:v>
                </c:pt>
              </c:numCache>
            </c:numRef>
          </c:val>
        </c:ser>
        <c:gapWidth val="50"/>
        <c:axId val="67041082"/>
        <c:axId val="6649882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1490.0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ข้อมูลอ้างอิง!$D$4:$D$31</c:f>
              <c:numCache>
                <c:ptCount val="28"/>
                <c:pt idx="0">
                  <c:v>1490.035714285714</c:v>
                </c:pt>
                <c:pt idx="1">
                  <c:v>1490.035714285714</c:v>
                </c:pt>
                <c:pt idx="2">
                  <c:v>1490.035714285714</c:v>
                </c:pt>
                <c:pt idx="3">
                  <c:v>1490.035714285714</c:v>
                </c:pt>
                <c:pt idx="4">
                  <c:v>1490.035714285714</c:v>
                </c:pt>
                <c:pt idx="5">
                  <c:v>1490.035714285714</c:v>
                </c:pt>
                <c:pt idx="6">
                  <c:v>1490.035714285714</c:v>
                </c:pt>
                <c:pt idx="7">
                  <c:v>1490.035714285714</c:v>
                </c:pt>
                <c:pt idx="8">
                  <c:v>1490.035714285714</c:v>
                </c:pt>
                <c:pt idx="9">
                  <c:v>1490.035714285714</c:v>
                </c:pt>
                <c:pt idx="10">
                  <c:v>1490.035714285714</c:v>
                </c:pt>
                <c:pt idx="11">
                  <c:v>1490.035714285714</c:v>
                </c:pt>
                <c:pt idx="12">
                  <c:v>1490.035714285714</c:v>
                </c:pt>
                <c:pt idx="13">
                  <c:v>1490.035714285714</c:v>
                </c:pt>
                <c:pt idx="14">
                  <c:v>1490.035714285714</c:v>
                </c:pt>
                <c:pt idx="15">
                  <c:v>1490.035714285714</c:v>
                </c:pt>
                <c:pt idx="16">
                  <c:v>1490.035714285714</c:v>
                </c:pt>
                <c:pt idx="17">
                  <c:v>1490.035714285714</c:v>
                </c:pt>
                <c:pt idx="18">
                  <c:v>1490.035714285714</c:v>
                </c:pt>
                <c:pt idx="19">
                  <c:v>1490.035714285714</c:v>
                </c:pt>
                <c:pt idx="20">
                  <c:v>1490.035714285714</c:v>
                </c:pt>
                <c:pt idx="21">
                  <c:v>1490.035714285714</c:v>
                </c:pt>
                <c:pt idx="22">
                  <c:v>1490.035714285714</c:v>
                </c:pt>
                <c:pt idx="23">
                  <c:v>1490.035714285714</c:v>
                </c:pt>
                <c:pt idx="24">
                  <c:v>1490.035714285714</c:v>
                </c:pt>
                <c:pt idx="25">
                  <c:v>1490.035714285714</c:v>
                </c:pt>
                <c:pt idx="26">
                  <c:v>1490.035714285714</c:v>
                </c:pt>
                <c:pt idx="27">
                  <c:v>1490.035714285714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1372.0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ข้อมูลอ้างอิง!$E$4:$E$31</c:f>
              <c:numCache>
                <c:ptCount val="28"/>
                <c:pt idx="0">
                  <c:v>1372.0248857142856</c:v>
                </c:pt>
                <c:pt idx="1">
                  <c:v>1372.0248857142856</c:v>
                </c:pt>
                <c:pt idx="2">
                  <c:v>1372.0248857142856</c:v>
                </c:pt>
                <c:pt idx="3">
                  <c:v>1372.0248857142856</c:v>
                </c:pt>
                <c:pt idx="4">
                  <c:v>1372.0248857142856</c:v>
                </c:pt>
                <c:pt idx="5">
                  <c:v>1372.0248857142856</c:v>
                </c:pt>
                <c:pt idx="6">
                  <c:v>1372.0248857142856</c:v>
                </c:pt>
                <c:pt idx="7">
                  <c:v>1372.0248857142856</c:v>
                </c:pt>
                <c:pt idx="8">
                  <c:v>1372.0248857142856</c:v>
                </c:pt>
                <c:pt idx="9">
                  <c:v>1372.0248857142856</c:v>
                </c:pt>
                <c:pt idx="10">
                  <c:v>1372.0248857142856</c:v>
                </c:pt>
                <c:pt idx="11">
                  <c:v>1372.0248857142856</c:v>
                </c:pt>
                <c:pt idx="12">
                  <c:v>1372.0248857142856</c:v>
                </c:pt>
                <c:pt idx="13">
                  <c:v>1372.0248857142856</c:v>
                </c:pt>
                <c:pt idx="14">
                  <c:v>1372.0248857142856</c:v>
                </c:pt>
                <c:pt idx="15">
                  <c:v>1372.0248857142856</c:v>
                </c:pt>
                <c:pt idx="16">
                  <c:v>1372.0248857142856</c:v>
                </c:pt>
                <c:pt idx="17">
                  <c:v>1372.0248857142856</c:v>
                </c:pt>
                <c:pt idx="18">
                  <c:v>1372.0248857142856</c:v>
                </c:pt>
                <c:pt idx="19">
                  <c:v>1372.0248857142856</c:v>
                </c:pt>
                <c:pt idx="20">
                  <c:v>1372.0248857142856</c:v>
                </c:pt>
                <c:pt idx="21">
                  <c:v>1372.0248857142856</c:v>
                </c:pt>
                <c:pt idx="22">
                  <c:v>1372.0248857142856</c:v>
                </c:pt>
                <c:pt idx="23">
                  <c:v>1372.0248857142856</c:v>
                </c:pt>
                <c:pt idx="24">
                  <c:v>1372.0248857142856</c:v>
                </c:pt>
                <c:pt idx="25">
                  <c:v>1372.0248857142856</c:v>
                </c:pt>
                <c:pt idx="26">
                  <c:v>1372.0248857142856</c:v>
                </c:pt>
                <c:pt idx="27">
                  <c:v>1372.0248857142856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1192.0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ข้อมูลอ้างอิง!$C$4:$C$31</c:f>
              <c:numCache>
                <c:ptCount val="28"/>
                <c:pt idx="0">
                  <c:v>1192.0285714285712</c:v>
                </c:pt>
                <c:pt idx="1">
                  <c:v>1192.0285714285712</c:v>
                </c:pt>
                <c:pt idx="2">
                  <c:v>1192.0285714285712</c:v>
                </c:pt>
                <c:pt idx="3">
                  <c:v>1192.0285714285712</c:v>
                </c:pt>
                <c:pt idx="4">
                  <c:v>1192.0285714285712</c:v>
                </c:pt>
                <c:pt idx="5">
                  <c:v>1192.0285714285712</c:v>
                </c:pt>
                <c:pt idx="6">
                  <c:v>1192.0285714285712</c:v>
                </c:pt>
                <c:pt idx="7">
                  <c:v>1192.0285714285712</c:v>
                </c:pt>
                <c:pt idx="8">
                  <c:v>1192.0285714285712</c:v>
                </c:pt>
                <c:pt idx="9">
                  <c:v>1192.0285714285712</c:v>
                </c:pt>
                <c:pt idx="10">
                  <c:v>1192.0285714285712</c:v>
                </c:pt>
                <c:pt idx="11">
                  <c:v>1192.0285714285712</c:v>
                </c:pt>
                <c:pt idx="12">
                  <c:v>1192.0285714285712</c:v>
                </c:pt>
                <c:pt idx="13">
                  <c:v>1192.0285714285712</c:v>
                </c:pt>
                <c:pt idx="14">
                  <c:v>1192.0285714285712</c:v>
                </c:pt>
                <c:pt idx="15">
                  <c:v>1192.0285714285712</c:v>
                </c:pt>
                <c:pt idx="16">
                  <c:v>1192.0285714285712</c:v>
                </c:pt>
                <c:pt idx="17">
                  <c:v>1192.0285714285712</c:v>
                </c:pt>
                <c:pt idx="18">
                  <c:v>1192.0285714285712</c:v>
                </c:pt>
                <c:pt idx="19">
                  <c:v>1192.0285714285712</c:v>
                </c:pt>
                <c:pt idx="20">
                  <c:v>1192.0285714285712</c:v>
                </c:pt>
                <c:pt idx="21">
                  <c:v>1192.0285714285712</c:v>
                </c:pt>
                <c:pt idx="22">
                  <c:v>1192.0285714285712</c:v>
                </c:pt>
                <c:pt idx="23">
                  <c:v>1192.0285714285712</c:v>
                </c:pt>
                <c:pt idx="24">
                  <c:v>1192.0285714285712</c:v>
                </c:pt>
                <c:pt idx="25">
                  <c:v>1192.0285714285712</c:v>
                </c:pt>
                <c:pt idx="26">
                  <c:v>1192.0285714285712</c:v>
                </c:pt>
                <c:pt idx="27">
                  <c:v>1192.0285714285712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1012.0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35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ข้อมูลอ้างอิง!$J$4:$J$31</c:f>
              <c:numCache>
                <c:ptCount val="28"/>
                <c:pt idx="0">
                  <c:v>1012.032257142857</c:v>
                </c:pt>
                <c:pt idx="1">
                  <c:v>1012.032257142857</c:v>
                </c:pt>
                <c:pt idx="2">
                  <c:v>1012.032257142857</c:v>
                </c:pt>
                <c:pt idx="3">
                  <c:v>1012.032257142857</c:v>
                </c:pt>
                <c:pt idx="4">
                  <c:v>1012.032257142857</c:v>
                </c:pt>
                <c:pt idx="5">
                  <c:v>1012.032257142857</c:v>
                </c:pt>
                <c:pt idx="6">
                  <c:v>1012.032257142857</c:v>
                </c:pt>
                <c:pt idx="7">
                  <c:v>1012.032257142857</c:v>
                </c:pt>
                <c:pt idx="8">
                  <c:v>1012.032257142857</c:v>
                </c:pt>
                <c:pt idx="9">
                  <c:v>1012.032257142857</c:v>
                </c:pt>
                <c:pt idx="10">
                  <c:v>1012.032257142857</c:v>
                </c:pt>
                <c:pt idx="11">
                  <c:v>1012.032257142857</c:v>
                </c:pt>
                <c:pt idx="12">
                  <c:v>1012.032257142857</c:v>
                </c:pt>
                <c:pt idx="13">
                  <c:v>1012.032257142857</c:v>
                </c:pt>
                <c:pt idx="14">
                  <c:v>1012.032257142857</c:v>
                </c:pt>
                <c:pt idx="15">
                  <c:v>1012.032257142857</c:v>
                </c:pt>
                <c:pt idx="16">
                  <c:v>1012.032257142857</c:v>
                </c:pt>
                <c:pt idx="17">
                  <c:v>1012.032257142857</c:v>
                </c:pt>
                <c:pt idx="18">
                  <c:v>1012.032257142857</c:v>
                </c:pt>
                <c:pt idx="19">
                  <c:v>1012.032257142857</c:v>
                </c:pt>
                <c:pt idx="20">
                  <c:v>1012.032257142857</c:v>
                </c:pt>
                <c:pt idx="21">
                  <c:v>1012.032257142857</c:v>
                </c:pt>
                <c:pt idx="22">
                  <c:v>1012.032257142857</c:v>
                </c:pt>
                <c:pt idx="23">
                  <c:v>1012.032257142857</c:v>
                </c:pt>
                <c:pt idx="24">
                  <c:v>1012.032257142857</c:v>
                </c:pt>
                <c:pt idx="25">
                  <c:v>1012.032257142857</c:v>
                </c:pt>
                <c:pt idx="26">
                  <c:v>1012.032257142857</c:v>
                </c:pt>
                <c:pt idx="27">
                  <c:v>1012.032257142857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894.0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ข้อมูลอ้างอิง!$K$4:$K$31</c:f>
              <c:numCache>
                <c:ptCount val="28"/>
                <c:pt idx="0">
                  <c:v>894.0214285714285</c:v>
                </c:pt>
                <c:pt idx="1">
                  <c:v>894.0214285714285</c:v>
                </c:pt>
                <c:pt idx="2">
                  <c:v>894.0214285714285</c:v>
                </c:pt>
                <c:pt idx="3">
                  <c:v>894.0214285714285</c:v>
                </c:pt>
                <c:pt idx="4">
                  <c:v>894.0214285714285</c:v>
                </c:pt>
                <c:pt idx="5">
                  <c:v>894.0214285714285</c:v>
                </c:pt>
                <c:pt idx="6">
                  <c:v>894.0214285714285</c:v>
                </c:pt>
                <c:pt idx="7">
                  <c:v>894.0214285714285</c:v>
                </c:pt>
                <c:pt idx="8">
                  <c:v>894.0214285714285</c:v>
                </c:pt>
                <c:pt idx="9">
                  <c:v>894.0214285714285</c:v>
                </c:pt>
                <c:pt idx="10">
                  <c:v>894.0214285714285</c:v>
                </c:pt>
                <c:pt idx="11">
                  <c:v>894.0214285714285</c:v>
                </c:pt>
                <c:pt idx="12">
                  <c:v>894.0214285714285</c:v>
                </c:pt>
                <c:pt idx="13">
                  <c:v>894.0214285714285</c:v>
                </c:pt>
                <c:pt idx="14">
                  <c:v>894.0214285714285</c:v>
                </c:pt>
                <c:pt idx="15">
                  <c:v>894.0214285714285</c:v>
                </c:pt>
                <c:pt idx="16">
                  <c:v>894.0214285714285</c:v>
                </c:pt>
                <c:pt idx="17">
                  <c:v>894.0214285714285</c:v>
                </c:pt>
                <c:pt idx="18">
                  <c:v>894.0214285714285</c:v>
                </c:pt>
                <c:pt idx="19">
                  <c:v>894.0214285714285</c:v>
                </c:pt>
                <c:pt idx="20">
                  <c:v>894.0214285714285</c:v>
                </c:pt>
                <c:pt idx="21">
                  <c:v>894.0214285714285</c:v>
                </c:pt>
                <c:pt idx="22">
                  <c:v>894.0214285714285</c:v>
                </c:pt>
                <c:pt idx="23">
                  <c:v>894.0214285714285</c:v>
                </c:pt>
                <c:pt idx="24">
                  <c:v>894.0214285714285</c:v>
                </c:pt>
                <c:pt idx="25">
                  <c:v>894.0214285714285</c:v>
                </c:pt>
                <c:pt idx="26">
                  <c:v>894.0214285714285</c:v>
                </c:pt>
                <c:pt idx="27">
                  <c:v>894.0214285714285</c:v>
                </c:pt>
              </c:numCache>
            </c:numRef>
          </c:val>
          <c:smooth val="0"/>
        </c:ser>
        <c:axId val="67041082"/>
        <c:axId val="66498827"/>
      </c:lineChart>
      <c:catAx>
        <c:axId val="6704108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6498827"/>
        <c:crosses val="autoZero"/>
        <c:auto val="1"/>
        <c:lblOffset val="100"/>
        <c:tickLblSkip val="1"/>
        <c:noMultiLvlLbl val="0"/>
      </c:catAx>
      <c:valAx>
        <c:axId val="6649882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7041082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31">
      <selection activeCell="D47" sqref="D47:I4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5" t="s">
        <v>5</v>
      </c>
      <c r="H1" s="45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2">
        <v>2535</v>
      </c>
      <c r="B4" s="23">
        <v>876</v>
      </c>
      <c r="C4" s="24">
        <f aca="true" t="shared" si="0" ref="C4:C31">+$B$42</f>
        <v>1192.0285714285712</v>
      </c>
      <c r="D4" s="25">
        <f aca="true" t="shared" si="1" ref="D4:D31">+C4*0.25+C4</f>
        <v>1490.035714285714</v>
      </c>
      <c r="E4" s="24">
        <f aca="true" t="shared" si="2" ref="E4:E28">+C4*0.151+C4</f>
        <v>1372.0248857142856</v>
      </c>
      <c r="F4" s="24">
        <f aca="true" t="shared" si="3" ref="F4:F28">+C4*0.051+C4</f>
        <v>1252.8220285714283</v>
      </c>
      <c r="G4" s="26">
        <f aca="true" t="shared" si="4" ref="G4:G28">+C4*0.05+C4</f>
        <v>1251.6299999999999</v>
      </c>
      <c r="H4" s="26">
        <f aca="true" t="shared" si="5" ref="H4:H28">+C4-(C4*0.05)</f>
        <v>1132.4271428571426</v>
      </c>
      <c r="I4" s="24">
        <f aca="true" t="shared" si="6" ref="I4:I28">+C4-(C4*0.051)</f>
        <v>1131.2351142857142</v>
      </c>
      <c r="J4" s="24">
        <f aca="true" t="shared" si="7" ref="J4:J28">+C4-(C4*0.151)</f>
        <v>1012.032257142857</v>
      </c>
      <c r="K4" s="27">
        <f aca="true" t="shared" si="8" ref="K4:K28">+C4-(C4*0.25)</f>
        <v>894.0214285714285</v>
      </c>
    </row>
    <row r="5" spans="1:11" ht="12.75">
      <c r="A5" s="33">
        <f aca="true" t="shared" si="9" ref="A5:A29">A4+1</f>
        <v>2536</v>
      </c>
      <c r="B5" s="23">
        <v>845.3</v>
      </c>
      <c r="C5" s="24">
        <f t="shared" si="0"/>
        <v>1192.0285714285712</v>
      </c>
      <c r="D5" s="25">
        <f t="shared" si="1"/>
        <v>1490.035714285714</v>
      </c>
      <c r="E5" s="24">
        <f t="shared" si="2"/>
        <v>1372.0248857142856</v>
      </c>
      <c r="F5" s="24">
        <f t="shared" si="3"/>
        <v>1252.8220285714283</v>
      </c>
      <c r="G5" s="26">
        <f t="shared" si="4"/>
        <v>1251.6299999999999</v>
      </c>
      <c r="H5" s="26">
        <f t="shared" si="5"/>
        <v>1132.4271428571426</v>
      </c>
      <c r="I5" s="24">
        <f t="shared" si="6"/>
        <v>1131.2351142857142</v>
      </c>
      <c r="J5" s="24">
        <f t="shared" si="7"/>
        <v>1012.032257142857</v>
      </c>
      <c r="K5" s="27">
        <f t="shared" si="8"/>
        <v>894.0214285714285</v>
      </c>
    </row>
    <row r="6" spans="1:11" ht="12.75">
      <c r="A6" s="33">
        <f t="shared" si="9"/>
        <v>2537</v>
      </c>
      <c r="B6" s="23">
        <v>1135.9</v>
      </c>
      <c r="C6" s="24">
        <f t="shared" si="0"/>
        <v>1192.0285714285712</v>
      </c>
      <c r="D6" s="25">
        <f t="shared" si="1"/>
        <v>1490.035714285714</v>
      </c>
      <c r="E6" s="24">
        <f t="shared" si="2"/>
        <v>1372.0248857142856</v>
      </c>
      <c r="F6" s="24">
        <f t="shared" si="3"/>
        <v>1252.8220285714283</v>
      </c>
      <c r="G6" s="26">
        <f t="shared" si="4"/>
        <v>1251.6299999999999</v>
      </c>
      <c r="H6" s="26">
        <f t="shared" si="5"/>
        <v>1132.4271428571426</v>
      </c>
      <c r="I6" s="24">
        <f t="shared" si="6"/>
        <v>1131.2351142857142</v>
      </c>
      <c r="J6" s="24">
        <f t="shared" si="7"/>
        <v>1012.032257142857</v>
      </c>
      <c r="K6" s="27">
        <f t="shared" si="8"/>
        <v>894.0214285714285</v>
      </c>
    </row>
    <row r="7" spans="1:11" ht="12.75">
      <c r="A7" s="33">
        <f t="shared" si="9"/>
        <v>2538</v>
      </c>
      <c r="B7" s="23">
        <v>965.8</v>
      </c>
      <c r="C7" s="24">
        <f t="shared" si="0"/>
        <v>1192.0285714285712</v>
      </c>
      <c r="D7" s="25">
        <f t="shared" si="1"/>
        <v>1490.035714285714</v>
      </c>
      <c r="E7" s="24">
        <f t="shared" si="2"/>
        <v>1372.0248857142856</v>
      </c>
      <c r="F7" s="24">
        <f t="shared" si="3"/>
        <v>1252.8220285714283</v>
      </c>
      <c r="G7" s="26">
        <f t="shared" si="4"/>
        <v>1251.6299999999999</v>
      </c>
      <c r="H7" s="26">
        <f t="shared" si="5"/>
        <v>1132.4271428571426</v>
      </c>
      <c r="I7" s="24">
        <f t="shared" si="6"/>
        <v>1131.2351142857142</v>
      </c>
      <c r="J7" s="24">
        <f t="shared" si="7"/>
        <v>1012.032257142857</v>
      </c>
      <c r="K7" s="27">
        <f t="shared" si="8"/>
        <v>894.0214285714285</v>
      </c>
    </row>
    <row r="8" spans="1:11" ht="12.75">
      <c r="A8" s="33">
        <f t="shared" si="9"/>
        <v>2539</v>
      </c>
      <c r="B8" s="23">
        <v>1201.7</v>
      </c>
      <c r="C8" s="24">
        <f t="shared" si="0"/>
        <v>1192.0285714285712</v>
      </c>
      <c r="D8" s="25">
        <f t="shared" si="1"/>
        <v>1490.035714285714</v>
      </c>
      <c r="E8" s="24">
        <f t="shared" si="2"/>
        <v>1372.0248857142856</v>
      </c>
      <c r="F8" s="24">
        <f t="shared" si="3"/>
        <v>1252.8220285714283</v>
      </c>
      <c r="G8" s="26">
        <f t="shared" si="4"/>
        <v>1251.6299999999999</v>
      </c>
      <c r="H8" s="26">
        <f t="shared" si="5"/>
        <v>1132.4271428571426</v>
      </c>
      <c r="I8" s="24">
        <f t="shared" si="6"/>
        <v>1131.2351142857142</v>
      </c>
      <c r="J8" s="24">
        <f t="shared" si="7"/>
        <v>1012.032257142857</v>
      </c>
      <c r="K8" s="27">
        <f t="shared" si="8"/>
        <v>894.0214285714285</v>
      </c>
    </row>
    <row r="9" spans="1:11" ht="12.75">
      <c r="A9" s="33">
        <f t="shared" si="9"/>
        <v>2540</v>
      </c>
      <c r="B9" s="23">
        <v>763.6</v>
      </c>
      <c r="C9" s="24">
        <f t="shared" si="0"/>
        <v>1192.0285714285712</v>
      </c>
      <c r="D9" s="25">
        <f t="shared" si="1"/>
        <v>1490.035714285714</v>
      </c>
      <c r="E9" s="24">
        <f t="shared" si="2"/>
        <v>1372.0248857142856</v>
      </c>
      <c r="F9" s="24">
        <f t="shared" si="3"/>
        <v>1252.8220285714283</v>
      </c>
      <c r="G9" s="26">
        <f t="shared" si="4"/>
        <v>1251.6299999999999</v>
      </c>
      <c r="H9" s="26">
        <f t="shared" si="5"/>
        <v>1132.4271428571426</v>
      </c>
      <c r="I9" s="24">
        <f t="shared" si="6"/>
        <v>1131.2351142857142</v>
      </c>
      <c r="J9" s="24">
        <f t="shared" si="7"/>
        <v>1012.032257142857</v>
      </c>
      <c r="K9" s="27">
        <f t="shared" si="8"/>
        <v>894.0214285714285</v>
      </c>
    </row>
    <row r="10" spans="1:11" ht="12.75">
      <c r="A10" s="33">
        <f t="shared" si="9"/>
        <v>2541</v>
      </c>
      <c r="B10" s="23">
        <v>883.9</v>
      </c>
      <c r="C10" s="24">
        <f t="shared" si="0"/>
        <v>1192.0285714285712</v>
      </c>
      <c r="D10" s="25">
        <f t="shared" si="1"/>
        <v>1490.035714285714</v>
      </c>
      <c r="E10" s="24">
        <f t="shared" si="2"/>
        <v>1372.0248857142856</v>
      </c>
      <c r="F10" s="24">
        <f t="shared" si="3"/>
        <v>1252.8220285714283</v>
      </c>
      <c r="G10" s="26">
        <f t="shared" si="4"/>
        <v>1251.6299999999999</v>
      </c>
      <c r="H10" s="26">
        <f t="shared" si="5"/>
        <v>1132.4271428571426</v>
      </c>
      <c r="I10" s="24">
        <f t="shared" si="6"/>
        <v>1131.2351142857142</v>
      </c>
      <c r="J10" s="24">
        <f t="shared" si="7"/>
        <v>1012.032257142857</v>
      </c>
      <c r="K10" s="27">
        <f t="shared" si="8"/>
        <v>894.0214285714285</v>
      </c>
    </row>
    <row r="11" spans="1:11" ht="12.75">
      <c r="A11" s="33">
        <f t="shared" si="9"/>
        <v>2542</v>
      </c>
      <c r="B11" s="23">
        <v>970.2</v>
      </c>
      <c r="C11" s="24">
        <f t="shared" si="0"/>
        <v>1192.0285714285712</v>
      </c>
      <c r="D11" s="25">
        <f t="shared" si="1"/>
        <v>1490.035714285714</v>
      </c>
      <c r="E11" s="24">
        <f t="shared" si="2"/>
        <v>1372.0248857142856</v>
      </c>
      <c r="F11" s="24">
        <f t="shared" si="3"/>
        <v>1252.8220285714283</v>
      </c>
      <c r="G11" s="26">
        <f t="shared" si="4"/>
        <v>1251.6299999999999</v>
      </c>
      <c r="H11" s="26">
        <f t="shared" si="5"/>
        <v>1132.4271428571426</v>
      </c>
      <c r="I11" s="24">
        <f t="shared" si="6"/>
        <v>1131.2351142857142</v>
      </c>
      <c r="J11" s="24">
        <f t="shared" si="7"/>
        <v>1012.032257142857</v>
      </c>
      <c r="K11" s="27">
        <f t="shared" si="8"/>
        <v>894.0214285714285</v>
      </c>
    </row>
    <row r="12" spans="1:11" ht="12.75">
      <c r="A12" s="33">
        <f t="shared" si="9"/>
        <v>2543</v>
      </c>
      <c r="B12" s="23">
        <v>1281.4</v>
      </c>
      <c r="C12" s="24">
        <f t="shared" si="0"/>
        <v>1192.0285714285712</v>
      </c>
      <c r="D12" s="25">
        <f t="shared" si="1"/>
        <v>1490.035714285714</v>
      </c>
      <c r="E12" s="24">
        <f t="shared" si="2"/>
        <v>1372.0248857142856</v>
      </c>
      <c r="F12" s="24">
        <f t="shared" si="3"/>
        <v>1252.8220285714283</v>
      </c>
      <c r="G12" s="26">
        <f t="shared" si="4"/>
        <v>1251.6299999999999</v>
      </c>
      <c r="H12" s="26">
        <f t="shared" si="5"/>
        <v>1132.4271428571426</v>
      </c>
      <c r="I12" s="24">
        <f t="shared" si="6"/>
        <v>1131.2351142857142</v>
      </c>
      <c r="J12" s="24">
        <f t="shared" si="7"/>
        <v>1012.032257142857</v>
      </c>
      <c r="K12" s="27">
        <f t="shared" si="8"/>
        <v>894.0214285714285</v>
      </c>
    </row>
    <row r="13" spans="1:11" ht="12.75">
      <c r="A13" s="33">
        <f t="shared" si="9"/>
        <v>2544</v>
      </c>
      <c r="B13" s="23">
        <v>1096.5</v>
      </c>
      <c r="C13" s="24">
        <f t="shared" si="0"/>
        <v>1192.0285714285712</v>
      </c>
      <c r="D13" s="25">
        <f t="shared" si="1"/>
        <v>1490.035714285714</v>
      </c>
      <c r="E13" s="24">
        <f t="shared" si="2"/>
        <v>1372.0248857142856</v>
      </c>
      <c r="F13" s="24">
        <f t="shared" si="3"/>
        <v>1252.8220285714283</v>
      </c>
      <c r="G13" s="26">
        <f t="shared" si="4"/>
        <v>1251.6299999999999</v>
      </c>
      <c r="H13" s="26">
        <f t="shared" si="5"/>
        <v>1132.4271428571426</v>
      </c>
      <c r="I13" s="24">
        <f t="shared" si="6"/>
        <v>1131.2351142857142</v>
      </c>
      <c r="J13" s="24">
        <f t="shared" si="7"/>
        <v>1012.032257142857</v>
      </c>
      <c r="K13" s="27">
        <f t="shared" si="8"/>
        <v>894.0214285714285</v>
      </c>
    </row>
    <row r="14" spans="1:11" ht="12.75">
      <c r="A14" s="33">
        <f t="shared" si="9"/>
        <v>2545</v>
      </c>
      <c r="B14" s="23">
        <v>1305.6</v>
      </c>
      <c r="C14" s="24">
        <f t="shared" si="0"/>
        <v>1192.0285714285712</v>
      </c>
      <c r="D14" s="25">
        <f t="shared" si="1"/>
        <v>1490.035714285714</v>
      </c>
      <c r="E14" s="24">
        <f t="shared" si="2"/>
        <v>1372.0248857142856</v>
      </c>
      <c r="F14" s="24">
        <f t="shared" si="3"/>
        <v>1252.8220285714283</v>
      </c>
      <c r="G14" s="26">
        <f t="shared" si="4"/>
        <v>1251.6299999999999</v>
      </c>
      <c r="H14" s="26">
        <f t="shared" si="5"/>
        <v>1132.4271428571426</v>
      </c>
      <c r="I14" s="24">
        <f t="shared" si="6"/>
        <v>1131.2351142857142</v>
      </c>
      <c r="J14" s="24">
        <f t="shared" si="7"/>
        <v>1012.032257142857</v>
      </c>
      <c r="K14" s="27">
        <f t="shared" si="8"/>
        <v>894.0214285714285</v>
      </c>
    </row>
    <row r="15" spans="1:11" ht="12.75">
      <c r="A15" s="33">
        <f t="shared" si="9"/>
        <v>2546</v>
      </c>
      <c r="B15" s="23">
        <v>840.4</v>
      </c>
      <c r="C15" s="24">
        <f t="shared" si="0"/>
        <v>1192.0285714285712</v>
      </c>
      <c r="D15" s="25">
        <f t="shared" si="1"/>
        <v>1490.035714285714</v>
      </c>
      <c r="E15" s="24">
        <f t="shared" si="2"/>
        <v>1372.0248857142856</v>
      </c>
      <c r="F15" s="24">
        <f t="shared" si="3"/>
        <v>1252.8220285714283</v>
      </c>
      <c r="G15" s="26">
        <f t="shared" si="4"/>
        <v>1251.6299999999999</v>
      </c>
      <c r="H15" s="26">
        <f t="shared" si="5"/>
        <v>1132.4271428571426</v>
      </c>
      <c r="I15" s="24">
        <f t="shared" si="6"/>
        <v>1131.2351142857142</v>
      </c>
      <c r="J15" s="24">
        <f t="shared" si="7"/>
        <v>1012.032257142857</v>
      </c>
      <c r="K15" s="27">
        <f t="shared" si="8"/>
        <v>894.0214285714285</v>
      </c>
    </row>
    <row r="16" spans="1:11" ht="12.75">
      <c r="A16" s="33">
        <f t="shared" si="9"/>
        <v>2547</v>
      </c>
      <c r="B16" s="23">
        <v>1142.3</v>
      </c>
      <c r="C16" s="24">
        <f t="shared" si="0"/>
        <v>1192.0285714285712</v>
      </c>
      <c r="D16" s="25">
        <f t="shared" si="1"/>
        <v>1490.035714285714</v>
      </c>
      <c r="E16" s="24">
        <f t="shared" si="2"/>
        <v>1372.0248857142856</v>
      </c>
      <c r="F16" s="24">
        <f t="shared" si="3"/>
        <v>1252.8220285714283</v>
      </c>
      <c r="G16" s="26">
        <f t="shared" si="4"/>
        <v>1251.6299999999999</v>
      </c>
      <c r="H16" s="26">
        <f t="shared" si="5"/>
        <v>1132.4271428571426</v>
      </c>
      <c r="I16" s="24">
        <f t="shared" si="6"/>
        <v>1131.2351142857142</v>
      </c>
      <c r="J16" s="24">
        <f t="shared" si="7"/>
        <v>1012.032257142857</v>
      </c>
      <c r="K16" s="27">
        <f t="shared" si="8"/>
        <v>894.0214285714285</v>
      </c>
    </row>
    <row r="17" spans="1:11" ht="12.75">
      <c r="A17" s="33">
        <f t="shared" si="9"/>
        <v>2548</v>
      </c>
      <c r="B17" s="23">
        <v>1317.5</v>
      </c>
      <c r="C17" s="24">
        <f t="shared" si="0"/>
        <v>1192.0285714285712</v>
      </c>
      <c r="D17" s="25">
        <f t="shared" si="1"/>
        <v>1490.035714285714</v>
      </c>
      <c r="E17" s="24">
        <f t="shared" si="2"/>
        <v>1372.0248857142856</v>
      </c>
      <c r="F17" s="24">
        <f t="shared" si="3"/>
        <v>1252.8220285714283</v>
      </c>
      <c r="G17" s="26">
        <f t="shared" si="4"/>
        <v>1251.6299999999999</v>
      </c>
      <c r="H17" s="26">
        <f t="shared" si="5"/>
        <v>1132.4271428571426</v>
      </c>
      <c r="I17" s="24">
        <f t="shared" si="6"/>
        <v>1131.2351142857142</v>
      </c>
      <c r="J17" s="24">
        <f t="shared" si="7"/>
        <v>1012.032257142857</v>
      </c>
      <c r="K17" s="27">
        <f t="shared" si="8"/>
        <v>894.0214285714285</v>
      </c>
    </row>
    <row r="18" spans="1:11" ht="12.75">
      <c r="A18" s="33">
        <f t="shared" si="9"/>
        <v>2549</v>
      </c>
      <c r="B18" s="23">
        <v>1590.1</v>
      </c>
      <c r="C18" s="24">
        <f t="shared" si="0"/>
        <v>1192.0285714285712</v>
      </c>
      <c r="D18" s="25">
        <f t="shared" si="1"/>
        <v>1490.035714285714</v>
      </c>
      <c r="E18" s="24">
        <f t="shared" si="2"/>
        <v>1372.0248857142856</v>
      </c>
      <c r="F18" s="24">
        <f t="shared" si="3"/>
        <v>1252.8220285714283</v>
      </c>
      <c r="G18" s="26">
        <f t="shared" si="4"/>
        <v>1251.6299999999999</v>
      </c>
      <c r="H18" s="26">
        <f t="shared" si="5"/>
        <v>1132.4271428571426</v>
      </c>
      <c r="I18" s="24">
        <f t="shared" si="6"/>
        <v>1131.2351142857142</v>
      </c>
      <c r="J18" s="24">
        <f t="shared" si="7"/>
        <v>1012.032257142857</v>
      </c>
      <c r="K18" s="27">
        <f t="shared" si="8"/>
        <v>894.0214285714285</v>
      </c>
    </row>
    <row r="19" spans="1:11" ht="12.75">
      <c r="A19" s="33">
        <f t="shared" si="9"/>
        <v>2550</v>
      </c>
      <c r="B19" s="23">
        <v>1559.6</v>
      </c>
      <c r="C19" s="24">
        <f t="shared" si="0"/>
        <v>1192.0285714285712</v>
      </c>
      <c r="D19" s="25">
        <f t="shared" si="1"/>
        <v>1490.035714285714</v>
      </c>
      <c r="E19" s="24">
        <f t="shared" si="2"/>
        <v>1372.0248857142856</v>
      </c>
      <c r="F19" s="24">
        <f t="shared" si="3"/>
        <v>1252.8220285714283</v>
      </c>
      <c r="G19" s="26">
        <f t="shared" si="4"/>
        <v>1251.6299999999999</v>
      </c>
      <c r="H19" s="26">
        <f t="shared" si="5"/>
        <v>1132.4271428571426</v>
      </c>
      <c r="I19" s="24">
        <f t="shared" si="6"/>
        <v>1131.2351142857142</v>
      </c>
      <c r="J19" s="24">
        <f t="shared" si="7"/>
        <v>1012.032257142857</v>
      </c>
      <c r="K19" s="27">
        <f t="shared" si="8"/>
        <v>894.0214285714285</v>
      </c>
    </row>
    <row r="20" spans="1:11" ht="12.75">
      <c r="A20" s="33">
        <f t="shared" si="9"/>
        <v>2551</v>
      </c>
      <c r="B20" s="23">
        <v>1085.2</v>
      </c>
      <c r="C20" s="24">
        <f t="shared" si="0"/>
        <v>1192.0285714285712</v>
      </c>
      <c r="D20" s="25">
        <f t="shared" si="1"/>
        <v>1490.035714285714</v>
      </c>
      <c r="E20" s="24">
        <f t="shared" si="2"/>
        <v>1372.0248857142856</v>
      </c>
      <c r="F20" s="24">
        <f t="shared" si="3"/>
        <v>1252.8220285714283</v>
      </c>
      <c r="G20" s="26">
        <f t="shared" si="4"/>
        <v>1251.6299999999999</v>
      </c>
      <c r="H20" s="26">
        <f t="shared" si="5"/>
        <v>1132.4271428571426</v>
      </c>
      <c r="I20" s="24">
        <f t="shared" si="6"/>
        <v>1131.2351142857142</v>
      </c>
      <c r="J20" s="24">
        <f t="shared" si="7"/>
        <v>1012.032257142857</v>
      </c>
      <c r="K20" s="27">
        <f t="shared" si="8"/>
        <v>894.0214285714285</v>
      </c>
    </row>
    <row r="21" spans="1:11" ht="12.75">
      <c r="A21" s="33">
        <f t="shared" si="9"/>
        <v>2552</v>
      </c>
      <c r="B21" s="23">
        <v>1016.8</v>
      </c>
      <c r="C21" s="24">
        <f t="shared" si="0"/>
        <v>1192.0285714285712</v>
      </c>
      <c r="D21" s="25">
        <f t="shared" si="1"/>
        <v>1490.035714285714</v>
      </c>
      <c r="E21" s="24">
        <f t="shared" si="2"/>
        <v>1372.0248857142856</v>
      </c>
      <c r="F21" s="24">
        <f t="shared" si="3"/>
        <v>1252.8220285714283</v>
      </c>
      <c r="G21" s="26">
        <f t="shared" si="4"/>
        <v>1251.6299999999999</v>
      </c>
      <c r="H21" s="26">
        <f t="shared" si="5"/>
        <v>1132.4271428571426</v>
      </c>
      <c r="I21" s="24">
        <f t="shared" si="6"/>
        <v>1131.2351142857142</v>
      </c>
      <c r="J21" s="24">
        <f t="shared" si="7"/>
        <v>1012.032257142857</v>
      </c>
      <c r="K21" s="27">
        <f t="shared" si="8"/>
        <v>894.0214285714285</v>
      </c>
    </row>
    <row r="22" spans="1:11" ht="12.75">
      <c r="A22" s="33">
        <f t="shared" si="9"/>
        <v>2553</v>
      </c>
      <c r="B22" s="23">
        <v>1396.7</v>
      </c>
      <c r="C22" s="24">
        <f t="shared" si="0"/>
        <v>1192.0285714285712</v>
      </c>
      <c r="D22" s="25">
        <f t="shared" si="1"/>
        <v>1490.035714285714</v>
      </c>
      <c r="E22" s="24">
        <f t="shared" si="2"/>
        <v>1372.0248857142856</v>
      </c>
      <c r="F22" s="24">
        <f t="shared" si="3"/>
        <v>1252.8220285714283</v>
      </c>
      <c r="G22" s="26">
        <f t="shared" si="4"/>
        <v>1251.6299999999999</v>
      </c>
      <c r="H22" s="26">
        <f t="shared" si="5"/>
        <v>1132.4271428571426</v>
      </c>
      <c r="I22" s="24">
        <f t="shared" si="6"/>
        <v>1131.2351142857142</v>
      </c>
      <c r="J22" s="24">
        <f t="shared" si="7"/>
        <v>1012.032257142857</v>
      </c>
      <c r="K22" s="27">
        <f t="shared" si="8"/>
        <v>894.0214285714285</v>
      </c>
    </row>
    <row r="23" spans="1:11" ht="12.75">
      <c r="A23" s="33">
        <f t="shared" si="9"/>
        <v>2554</v>
      </c>
      <c r="B23" s="23">
        <v>1727.8</v>
      </c>
      <c r="C23" s="24">
        <f t="shared" si="0"/>
        <v>1192.0285714285712</v>
      </c>
      <c r="D23" s="25">
        <f t="shared" si="1"/>
        <v>1490.035714285714</v>
      </c>
      <c r="E23" s="24">
        <f t="shared" si="2"/>
        <v>1372.0248857142856</v>
      </c>
      <c r="F23" s="24">
        <f t="shared" si="3"/>
        <v>1252.8220285714283</v>
      </c>
      <c r="G23" s="26">
        <f t="shared" si="4"/>
        <v>1251.6299999999999</v>
      </c>
      <c r="H23" s="26">
        <f t="shared" si="5"/>
        <v>1132.4271428571426</v>
      </c>
      <c r="I23" s="24">
        <f t="shared" si="6"/>
        <v>1131.2351142857142</v>
      </c>
      <c r="J23" s="24">
        <f t="shared" si="7"/>
        <v>1012.032257142857</v>
      </c>
      <c r="K23" s="27">
        <f t="shared" si="8"/>
        <v>894.0214285714285</v>
      </c>
    </row>
    <row r="24" spans="1:11" ht="12.75">
      <c r="A24" s="33">
        <f t="shared" si="9"/>
        <v>2555</v>
      </c>
      <c r="B24" s="23">
        <v>1666.5</v>
      </c>
      <c r="C24" s="24">
        <f t="shared" si="0"/>
        <v>1192.0285714285712</v>
      </c>
      <c r="D24" s="25">
        <f t="shared" si="1"/>
        <v>1490.035714285714</v>
      </c>
      <c r="E24" s="24">
        <f t="shared" si="2"/>
        <v>1372.0248857142856</v>
      </c>
      <c r="F24" s="24">
        <f t="shared" si="3"/>
        <v>1252.8220285714283</v>
      </c>
      <c r="G24" s="26">
        <f t="shared" si="4"/>
        <v>1251.6299999999999</v>
      </c>
      <c r="H24" s="26">
        <f t="shared" si="5"/>
        <v>1132.4271428571426</v>
      </c>
      <c r="I24" s="24">
        <f t="shared" si="6"/>
        <v>1131.2351142857142</v>
      </c>
      <c r="J24" s="24">
        <f t="shared" si="7"/>
        <v>1012.032257142857</v>
      </c>
      <c r="K24" s="27">
        <f t="shared" si="8"/>
        <v>894.0214285714285</v>
      </c>
    </row>
    <row r="25" spans="1:11" ht="12.75">
      <c r="A25" s="33">
        <f t="shared" si="9"/>
        <v>2556</v>
      </c>
      <c r="B25" s="23">
        <v>1324.8</v>
      </c>
      <c r="C25" s="24">
        <f t="shared" si="0"/>
        <v>1192.0285714285712</v>
      </c>
      <c r="D25" s="25">
        <f t="shared" si="1"/>
        <v>1490.035714285714</v>
      </c>
      <c r="E25" s="24">
        <f t="shared" si="2"/>
        <v>1372.0248857142856</v>
      </c>
      <c r="F25" s="24">
        <f t="shared" si="3"/>
        <v>1252.8220285714283</v>
      </c>
      <c r="G25" s="26">
        <f t="shared" si="4"/>
        <v>1251.6299999999999</v>
      </c>
      <c r="H25" s="26">
        <f t="shared" si="5"/>
        <v>1132.4271428571426</v>
      </c>
      <c r="I25" s="24">
        <f t="shared" si="6"/>
        <v>1131.2351142857142</v>
      </c>
      <c r="J25" s="24">
        <f t="shared" si="7"/>
        <v>1012.032257142857</v>
      </c>
      <c r="K25" s="27">
        <f t="shared" si="8"/>
        <v>894.0214285714285</v>
      </c>
    </row>
    <row r="26" spans="1:11" ht="12.75">
      <c r="A26" s="33">
        <f t="shared" si="9"/>
        <v>2557</v>
      </c>
      <c r="B26" s="23">
        <v>1298.6</v>
      </c>
      <c r="C26" s="24">
        <f t="shared" si="0"/>
        <v>1192.0285714285712</v>
      </c>
      <c r="D26" s="25">
        <f t="shared" si="1"/>
        <v>1490.035714285714</v>
      </c>
      <c r="E26" s="24">
        <f t="shared" si="2"/>
        <v>1372.0248857142856</v>
      </c>
      <c r="F26" s="24">
        <f t="shared" si="3"/>
        <v>1252.8220285714283</v>
      </c>
      <c r="G26" s="26">
        <f t="shared" si="4"/>
        <v>1251.6299999999999</v>
      </c>
      <c r="H26" s="26">
        <f t="shared" si="5"/>
        <v>1132.4271428571426</v>
      </c>
      <c r="I26" s="24">
        <f t="shared" si="6"/>
        <v>1131.2351142857142</v>
      </c>
      <c r="J26" s="24">
        <f t="shared" si="7"/>
        <v>1012.032257142857</v>
      </c>
      <c r="K26" s="27">
        <f t="shared" si="8"/>
        <v>894.0214285714285</v>
      </c>
    </row>
    <row r="27" spans="1:11" ht="12.75">
      <c r="A27" s="33">
        <f t="shared" si="9"/>
        <v>2558</v>
      </c>
      <c r="B27" s="23">
        <v>1083.7</v>
      </c>
      <c r="C27" s="24">
        <f t="shared" si="0"/>
        <v>1192.0285714285712</v>
      </c>
      <c r="D27" s="25">
        <f t="shared" si="1"/>
        <v>1490.035714285714</v>
      </c>
      <c r="E27" s="24">
        <f t="shared" si="2"/>
        <v>1372.0248857142856</v>
      </c>
      <c r="F27" s="24">
        <f t="shared" si="3"/>
        <v>1252.8220285714283</v>
      </c>
      <c r="G27" s="26">
        <f t="shared" si="4"/>
        <v>1251.6299999999999</v>
      </c>
      <c r="H27" s="26">
        <f t="shared" si="5"/>
        <v>1132.4271428571426</v>
      </c>
      <c r="I27" s="24">
        <f t="shared" si="6"/>
        <v>1131.2351142857142</v>
      </c>
      <c r="J27" s="24">
        <f t="shared" si="7"/>
        <v>1012.032257142857</v>
      </c>
      <c r="K27" s="27">
        <f t="shared" si="8"/>
        <v>894.0214285714285</v>
      </c>
    </row>
    <row r="28" spans="1:11" ht="12.75">
      <c r="A28" s="33">
        <f t="shared" si="9"/>
        <v>2559</v>
      </c>
      <c r="B28" s="23">
        <v>1298.5</v>
      </c>
      <c r="C28" s="24">
        <f t="shared" si="0"/>
        <v>1192.0285714285712</v>
      </c>
      <c r="D28" s="25">
        <f t="shared" si="1"/>
        <v>1490.035714285714</v>
      </c>
      <c r="E28" s="24">
        <f t="shared" si="2"/>
        <v>1372.0248857142856</v>
      </c>
      <c r="F28" s="24">
        <f t="shared" si="3"/>
        <v>1252.8220285714283</v>
      </c>
      <c r="G28" s="26">
        <f t="shared" si="4"/>
        <v>1251.6299999999999</v>
      </c>
      <c r="H28" s="26">
        <f t="shared" si="5"/>
        <v>1132.4271428571426</v>
      </c>
      <c r="I28" s="24">
        <f t="shared" si="6"/>
        <v>1131.2351142857142</v>
      </c>
      <c r="J28" s="24">
        <f t="shared" si="7"/>
        <v>1012.032257142857</v>
      </c>
      <c r="K28" s="27">
        <f t="shared" si="8"/>
        <v>894.0214285714285</v>
      </c>
    </row>
    <row r="29" spans="1:11" ht="12.75">
      <c r="A29" s="33">
        <f t="shared" si="9"/>
        <v>2560</v>
      </c>
      <c r="B29" s="23">
        <v>1321.6</v>
      </c>
      <c r="C29" s="24">
        <f t="shared" si="0"/>
        <v>1192.0285714285712</v>
      </c>
      <c r="D29" s="25">
        <f t="shared" si="1"/>
        <v>1490.035714285714</v>
      </c>
      <c r="E29" s="24">
        <f>+C29*0.151+C29</f>
        <v>1372.0248857142856</v>
      </c>
      <c r="F29" s="24">
        <f>+C29*0.051+C29</f>
        <v>1252.8220285714283</v>
      </c>
      <c r="G29" s="26">
        <f>+C29*0.05+C29</f>
        <v>1251.6299999999999</v>
      </c>
      <c r="H29" s="26">
        <f>+C29-(C29*0.05)</f>
        <v>1132.4271428571426</v>
      </c>
      <c r="I29" s="24">
        <f>+C29-(C29*0.051)</f>
        <v>1131.2351142857142</v>
      </c>
      <c r="J29" s="24">
        <f>+C29-(C29*0.151)</f>
        <v>1012.032257142857</v>
      </c>
      <c r="K29" s="27">
        <f>+C29-(C29*0.25)</f>
        <v>894.0214285714285</v>
      </c>
    </row>
    <row r="30" spans="1:11" ht="12.75">
      <c r="A30" s="33">
        <v>2561</v>
      </c>
      <c r="B30" s="23">
        <v>1383.7</v>
      </c>
      <c r="C30" s="24">
        <f t="shared" si="0"/>
        <v>1192.0285714285712</v>
      </c>
      <c r="D30" s="25">
        <f t="shared" si="1"/>
        <v>1490.035714285714</v>
      </c>
      <c r="E30" s="24">
        <f>+C30*0.151+C30</f>
        <v>1372.0248857142856</v>
      </c>
      <c r="F30" s="24">
        <f>+C30*0.051+C30</f>
        <v>1252.8220285714283</v>
      </c>
      <c r="G30" s="26">
        <f>+C30*0.05+C30</f>
        <v>1251.6299999999999</v>
      </c>
      <c r="H30" s="26">
        <f>+C30-(C30*0.05)</f>
        <v>1132.4271428571426</v>
      </c>
      <c r="I30" s="24">
        <f>+C30-(C30*0.051)</f>
        <v>1131.2351142857142</v>
      </c>
      <c r="J30" s="24">
        <f>+C30-(C30*0.151)</f>
        <v>1012.032257142857</v>
      </c>
      <c r="K30" s="27">
        <f>+C30-(C30*0.25)</f>
        <v>894.0214285714285</v>
      </c>
    </row>
    <row r="31" spans="1:11" ht="12.75">
      <c r="A31" s="43">
        <v>2562</v>
      </c>
      <c r="B31" s="44">
        <v>997.1</v>
      </c>
      <c r="C31" s="24">
        <f t="shared" si="0"/>
        <v>1192.0285714285712</v>
      </c>
      <c r="D31" s="25">
        <f t="shared" si="1"/>
        <v>1490.035714285714</v>
      </c>
      <c r="E31" s="24">
        <f>+C31*0.151+C31</f>
        <v>1372.0248857142856</v>
      </c>
      <c r="F31" s="24">
        <f>+C31*0.051+C31</f>
        <v>1252.8220285714283</v>
      </c>
      <c r="G31" s="26">
        <f>+C31*0.05+C31</f>
        <v>1251.6299999999999</v>
      </c>
      <c r="H31" s="26">
        <f>+C31-(C31*0.05)</f>
        <v>1132.4271428571426</v>
      </c>
      <c r="I31" s="24">
        <f>+C31-(C31*0.051)</f>
        <v>1131.2351142857142</v>
      </c>
      <c r="J31" s="24">
        <f>+C31-(C31*0.151)</f>
        <v>1012.032257142857</v>
      </c>
      <c r="K31" s="27">
        <f>+C31-(C31*0.25)</f>
        <v>894.0214285714285</v>
      </c>
    </row>
    <row r="32" spans="1:11" ht="12.75">
      <c r="A32" s="38">
        <f>A31+1</f>
        <v>2563</v>
      </c>
      <c r="B32" s="41">
        <v>1158.4</v>
      </c>
      <c r="C32" s="24"/>
      <c r="D32" s="25"/>
      <c r="E32" s="24"/>
      <c r="F32" s="24"/>
      <c r="G32" s="26"/>
      <c r="H32" s="26"/>
      <c r="I32" s="24"/>
      <c r="J32" s="24"/>
      <c r="K32" s="27"/>
    </row>
    <row r="33" spans="1:11" ht="12.75">
      <c r="A33" s="33"/>
      <c r="B33" s="23"/>
      <c r="C33" s="24"/>
      <c r="D33" s="25"/>
      <c r="E33" s="24"/>
      <c r="F33" s="24"/>
      <c r="G33" s="26"/>
      <c r="H33" s="26"/>
      <c r="I33" s="24"/>
      <c r="J33" s="24"/>
      <c r="K33" s="27"/>
    </row>
    <row r="34" spans="1:11" ht="12.75">
      <c r="A34" s="33"/>
      <c r="B34" s="23"/>
      <c r="C34" s="24"/>
      <c r="D34" s="25"/>
      <c r="E34" s="24"/>
      <c r="F34" s="24"/>
      <c r="G34" s="26"/>
      <c r="H34" s="26"/>
      <c r="I34" s="24"/>
      <c r="J34" s="24"/>
      <c r="K34" s="27"/>
    </row>
    <row r="35" spans="1:11" ht="12.75">
      <c r="A35" s="33"/>
      <c r="B35" s="23"/>
      <c r="C35" s="24"/>
      <c r="D35" s="25"/>
      <c r="E35" s="24"/>
      <c r="F35" s="24"/>
      <c r="G35" s="26"/>
      <c r="H35" s="26"/>
      <c r="I35" s="24"/>
      <c r="J35" s="24"/>
      <c r="K35" s="27"/>
    </row>
    <row r="36" spans="1:11" ht="12.75">
      <c r="A36" s="38"/>
      <c r="B36" s="41"/>
      <c r="C36" s="24"/>
      <c r="D36" s="25"/>
      <c r="E36" s="24"/>
      <c r="F36" s="24"/>
      <c r="G36" s="26"/>
      <c r="H36" s="26"/>
      <c r="I36" s="24"/>
      <c r="J36" s="24"/>
      <c r="K36" s="27"/>
    </row>
    <row r="37" spans="1:11" ht="12.75">
      <c r="A37" s="33"/>
      <c r="B37" s="23"/>
      <c r="C37" s="24"/>
      <c r="D37" s="25"/>
      <c r="E37" s="24"/>
      <c r="F37" s="24"/>
      <c r="G37" s="26"/>
      <c r="H37" s="26"/>
      <c r="I37" s="24"/>
      <c r="J37" s="24"/>
      <c r="K37" s="27"/>
    </row>
    <row r="38" spans="1:11" ht="12.75">
      <c r="A38" s="33"/>
      <c r="B38" s="39"/>
      <c r="C38" s="40"/>
      <c r="D38" s="25"/>
      <c r="E38" s="40"/>
      <c r="F38" s="40"/>
      <c r="G38" s="26"/>
      <c r="H38" s="26"/>
      <c r="I38" s="40"/>
      <c r="J38" s="40"/>
      <c r="K38" s="27"/>
    </row>
    <row r="39" spans="1:11" ht="12.75">
      <c r="A39" s="33"/>
      <c r="B39" s="28"/>
      <c r="C39" s="24"/>
      <c r="D39" s="25"/>
      <c r="E39" s="24"/>
      <c r="F39" s="24"/>
      <c r="G39" s="26"/>
      <c r="H39" s="26"/>
      <c r="I39" s="24"/>
      <c r="J39" s="24"/>
      <c r="K39" s="27"/>
    </row>
    <row r="40" spans="1:11" ht="12.75">
      <c r="A40" s="33"/>
      <c r="B40" s="28"/>
      <c r="C40" s="24"/>
      <c r="D40" s="25"/>
      <c r="E40" s="24"/>
      <c r="F40" s="24"/>
      <c r="G40" s="26"/>
      <c r="H40" s="26"/>
      <c r="I40" s="24"/>
      <c r="J40" s="24"/>
      <c r="K40" s="27"/>
    </row>
    <row r="41" spans="1:11" ht="12.75">
      <c r="A41" s="33"/>
      <c r="B41" s="31"/>
      <c r="C41" s="24"/>
      <c r="D41" s="25"/>
      <c r="E41" s="24"/>
      <c r="F41" s="24"/>
      <c r="G41" s="26"/>
      <c r="H41" s="26"/>
      <c r="I41" s="24"/>
      <c r="J41" s="24"/>
      <c r="K41" s="27"/>
    </row>
    <row r="42" spans="1:15" ht="15.75" customHeight="1">
      <c r="A42" s="29" t="s">
        <v>12</v>
      </c>
      <c r="B42" s="30">
        <f>AVERAGE(B4:B31)</f>
        <v>1192.0285714285712</v>
      </c>
      <c r="C42" s="29"/>
      <c r="D42" s="29"/>
      <c r="E42" s="29"/>
      <c r="F42" s="29"/>
      <c r="G42" s="29"/>
      <c r="H42" s="29"/>
      <c r="I42" s="29"/>
      <c r="J42" s="29"/>
      <c r="K42" s="29"/>
      <c r="N42" s="42"/>
      <c r="O42" s="42"/>
    </row>
    <row r="47" spans="3:9" ht="12.75">
      <c r="C47" s="37"/>
      <c r="D47" s="46" t="s">
        <v>15</v>
      </c>
      <c r="E47" s="46"/>
      <c r="F47" s="46"/>
      <c r="G47" s="46"/>
      <c r="H47" s="46"/>
      <c r="I47" s="46"/>
    </row>
    <row r="49" spans="3:9" ht="12.75">
      <c r="C49" s="37"/>
      <c r="D49" s="37"/>
      <c r="E49" s="37"/>
      <c r="F49" s="37"/>
      <c r="G49" s="37"/>
      <c r="H49" s="37"/>
      <c r="I49" s="37"/>
    </row>
    <row r="54" spans="2:14" ht="12.7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6" spans="2:14" ht="12.7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5"/>
      <c r="M56" s="35"/>
      <c r="N56" s="36"/>
    </row>
  </sheetData>
  <sheetProtection/>
  <mergeCells count="2">
    <mergeCell ref="G1:H1"/>
    <mergeCell ref="D47:I4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2009-10-02T06:52:54Z</cp:lastPrinted>
  <dcterms:created xsi:type="dcterms:W3CDTF">2004-04-20T08:20:40Z</dcterms:created>
  <dcterms:modified xsi:type="dcterms:W3CDTF">2021-04-26T07:30:12Z</dcterms:modified>
  <cp:category/>
  <cp:version/>
  <cp:contentType/>
  <cp:contentStatus/>
</cp:coreProperties>
</file>