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ปาง\"/>
    </mc:Choice>
  </mc:AlternateContent>
  <xr:revisionPtr revIDLastSave="0" documentId="13_ncr:1_{2D274DBF-19D4-4ED1-8E3D-22CBE3B810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กิ่วลม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C7" i="1"/>
  <c r="T7" i="1"/>
  <c r="T6" i="1"/>
  <c r="T5" i="1"/>
  <c r="F40" i="1" l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78" i="1" l="1"/>
  <c r="B81" i="1"/>
  <c r="T11" i="1"/>
  <c r="B82" i="1" l="1"/>
  <c r="O35" i="1" s="1"/>
  <c r="T10" i="1"/>
  <c r="F35" i="1"/>
  <c r="E35" i="1" l="1"/>
  <c r="L35" i="1"/>
  <c r="K35" i="1"/>
  <c r="J35" i="1"/>
  <c r="M35" i="1"/>
  <c r="Q35" i="1"/>
  <c r="I35" i="1"/>
  <c r="G35" i="1"/>
  <c r="N35" i="1"/>
  <c r="P35" i="1"/>
  <c r="H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<sst xmlns="http://schemas.openxmlformats.org/spreadsheetml/2006/main" count="42" uniqueCount="24">
  <si>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</si>
  <si>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</si>
  <si>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</si>
  <si>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</si>
  <si>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</si>
  <si>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</si>
  <si>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</si>
  <si>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</si>
  <si>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</si>
  <si>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</si>
  <si>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</si>
  <si>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</si>
  <si>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</si>
  <si>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</si>
  <si>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</si>
  <si>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</si>
  <si>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</si>
  <si>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</si>
  <si>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</si>
  <si>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</si>
  <si>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</si>
  <si>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</si>
  <si>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</si>
  <si>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กิ่วลม (16290)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</si>
</sst>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กิ่วลม อ.เมือง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Returnกิ่วลม!$E$34:$Q$34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Returnกิ่วลม!$E$35:$Q$35</c:f>
              <c:numCache>
                <c:formatCode>0</c:formatCode>
                <c:ptCount val="13"/>
                <c:pt idx="0" formatCode="0.0">
                  <c:v>79.650000000000006</c:v>
                </c:pt>
                <c:pt idx="1">
                  <c:v>103.11</c:v>
                </c:pt>
                <c:pt idx="2" formatCode="0.0">
                  <c:v>118.13</c:v>
                </c:pt>
                <c:pt idx="3" formatCode="0.0">
                  <c:v>129.24</c:v>
                </c:pt>
                <c:pt idx="4" formatCode="0.0">
                  <c:v>138.08000000000001</c:v>
                </c:pt>
                <c:pt idx="5" formatCode="0.0">
                  <c:v>145.41999999999999</c:v>
                </c:pt>
                <c:pt idx="6" formatCode="0.0">
                  <c:v>162.07</c:v>
                </c:pt>
                <c:pt idx="7" formatCode="0.0">
                  <c:v>193.57</c:v>
                </c:pt>
                <c:pt idx="8" formatCode="0.0">
                  <c:v>203.56</c:v>
                </c:pt>
                <c:pt idx="9" formatCode="0.0">
                  <c:v>234.34</c:v>
                </c:pt>
                <c:pt idx="10" formatCode="0.0">
                  <c:v>264.88</c:v>
                </c:pt>
                <c:pt idx="11" formatCode="0.0">
                  <c:v>295.32</c:v>
                </c:pt>
                <c:pt idx="12" formatCode="0.0">
                  <c:v>335.48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D3-47DD-A6CE-82BC8C6FE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851512"/>
        <c:axId val="333452888"/>
      </c:scatterChart>
      <c:valAx>
        <c:axId val="3288515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3452888"/>
        <c:crossesAt val="10"/>
        <c:crossBetween val="midCat"/>
      </c:valAx>
      <c:valAx>
        <c:axId val="3334528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88515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F26A281-98EC-4376-B8E2-ED54538A4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6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2535</v>
      </c>
      <c r="B4" s="17">
        <v>75.7</v>
      </c>
      <c r="C4" s="38">
        <v>2563</v>
      </c>
      <c r="D4" s="9">
        <v>109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COUNT(G39:G75)</f>
        <v>32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2536</v>
      </c>
      <c r="B5" s="8">
        <v>54.8</v>
      </c>
      <c r="C5" s="38">
        <v>2564</v>
      </c>
      <c r="D5" s="9">
        <v>74.400000000000006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AVERAGE(G39:G75)</f>
        <v>87.153125000000003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23" si="0">A5+1</f>
        <v>2537</v>
      </c>
      <c r="B6" s="8">
        <v>53</v>
      </c>
      <c r="C6" s="38">
        <v>2565</v>
      </c>
      <c r="D6" s="9">
        <v>59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(VAR(G39:G75))</f>
        <v>2398.245796370968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2538</v>
      </c>
      <c r="B7" s="8">
        <v>54.8</v>
      </c>
      <c r="C7" s="38">
        <f>C6+1</f>
        <v>2566</v>
      </c>
      <c r="D7" s="9">
        <v>49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STDEV(G39:G75)</f>
        <v>48.971887817103479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2539</v>
      </c>
      <c r="B8" s="8">
        <v>53.9</v>
      </c>
      <c r="C8" s="38"/>
      <c r="D8" s="9"/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2540</v>
      </c>
      <c r="B9" s="8">
        <v>102</v>
      </c>
      <c r="C9" s="38"/>
      <c r="D9" s="9"/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2541</v>
      </c>
      <c r="B10" s="8">
        <v>67.900000000000006</v>
      </c>
      <c r="C10" s="38"/>
      <c r="D10" s="10"/>
      <c r="E10" s="41"/>
      <c r="F10" s="9"/>
      <c r="S10" s="2" t="s">
        <v>12</v>
      </c>
      <c r="T10" s="23">
        <f>+B78</f>
        <v>0.53798999999999997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2542</v>
      </c>
      <c r="B11" s="8">
        <v>44.3</v>
      </c>
      <c r="C11" s="38"/>
      <c r="D11" s="43"/>
      <c r="E11" s="41"/>
      <c r="F11" s="9"/>
      <c r="S11" s="2" t="s">
        <v>13</v>
      </c>
      <c r="T11" s="23">
        <f>+B79</f>
        <v>1.1192850000000001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2543</v>
      </c>
      <c r="B12" s="8">
        <v>128.1</v>
      </c>
      <c r="C12" s="38"/>
      <c r="D12" s="18"/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2544</v>
      </c>
      <c r="B13" s="8">
        <v>99.4</v>
      </c>
      <c r="C13" s="38"/>
      <c r="D13" s="9"/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2545</v>
      </c>
      <c r="B14" s="8">
        <v>68.5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2546</v>
      </c>
      <c r="B15" s="8">
        <v>52.2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2547</v>
      </c>
      <c r="B16" s="8">
        <v>57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2548</v>
      </c>
      <c r="B17" s="8">
        <v>106.2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2549</v>
      </c>
      <c r="B18" s="8">
        <v>268.8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2550</v>
      </c>
      <c r="B19" s="8">
        <v>191.5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2551</v>
      </c>
      <c r="B20" s="8">
        <v>47.4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2552</v>
      </c>
      <c r="B21" s="42">
        <v>55</v>
      </c>
      <c r="C21" s="38"/>
      <c r="D21" s="9"/>
      <c r="E21" s="41"/>
      <c r="F21" s="57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2553</v>
      </c>
      <c r="B22" s="8">
        <v>92.5</v>
      </c>
      <c r="C22" s="38"/>
      <c r="D22" s="9"/>
      <c r="E22" s="41"/>
      <c r="F22" s="58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2554</v>
      </c>
      <c r="B23" s="8">
        <v>147</v>
      </c>
      <c r="C23" s="38"/>
      <c r="D23" s="9"/>
      <c r="E23" s="41"/>
      <c r="F23" s="58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ref="A24:A31" si="2">A23+1</f>
        <v>2555</v>
      </c>
      <c r="B24" s="8">
        <v>168.5</v>
      </c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2"/>
        <v>2556</v>
      </c>
      <c r="B25" s="8">
        <v>105</v>
      </c>
      <c r="C25" s="38"/>
      <c r="D25" s="9"/>
      <c r="E25" s="41"/>
      <c r="F25" s="58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2"/>
        <v>2557</v>
      </c>
      <c r="B26" s="8">
        <v>72</v>
      </c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2"/>
        <v>2558</v>
      </c>
      <c r="B27" s="8">
        <v>67</v>
      </c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2"/>
        <v>2559</v>
      </c>
      <c r="B28" s="8">
        <v>84</v>
      </c>
      <c r="C28" s="38"/>
      <c r="D28" s="53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2"/>
        <v>2560</v>
      </c>
      <c r="B29" s="8">
        <v>57.2</v>
      </c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2"/>
        <v>2561</v>
      </c>
      <c r="B30" s="8">
        <v>63</v>
      </c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8">
        <f t="shared" si="2"/>
        <v>2562</v>
      </c>
      <c r="B31" s="48">
        <v>60.8</v>
      </c>
      <c r="C31" s="39"/>
      <c r="D31" s="56"/>
      <c r="E31" s="59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3">ROUND((((-LN(-LN(1-1/E34)))+$B$81*$B$82)/$B$81),2)</f>
        <v>79.650000000000006</v>
      </c>
      <c r="F35" s="16">
        <f t="shared" si="3"/>
        <v>103.11</v>
      </c>
      <c r="G35" s="15">
        <f t="shared" si="3"/>
        <v>118.13</v>
      </c>
      <c r="H35" s="15">
        <f t="shared" si="3"/>
        <v>129.24</v>
      </c>
      <c r="I35" s="15">
        <f t="shared" si="3"/>
        <v>138.08000000000001</v>
      </c>
      <c r="J35" s="15">
        <f t="shared" si="3"/>
        <v>145.41999999999999</v>
      </c>
      <c r="K35" s="15">
        <f t="shared" si="3"/>
        <v>162.07</v>
      </c>
      <c r="L35" s="15">
        <f t="shared" si="3"/>
        <v>193.57</v>
      </c>
      <c r="M35" s="15">
        <f t="shared" si="3"/>
        <v>203.56</v>
      </c>
      <c r="N35" s="15">
        <f t="shared" si="3"/>
        <v>234.34</v>
      </c>
      <c r="O35" s="15">
        <f t="shared" si="3"/>
        <v>264.88</v>
      </c>
      <c r="P35" s="15">
        <f t="shared" si="3"/>
        <v>295.32</v>
      </c>
      <c r="Q35" s="15">
        <f t="shared" si="3"/>
        <v>335.48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2535</v>
      </c>
      <c r="G39" s="50">
        <v>75.7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68" si="4">F39+1</f>
        <v>2536</v>
      </c>
      <c r="G40" s="50">
        <v>54.8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4"/>
        <v>2537</v>
      </c>
      <c r="G41" s="50">
        <v>53</v>
      </c>
      <c r="V41" s="5"/>
      <c r="W41" s="5"/>
      <c r="X41" s="5"/>
      <c r="Y41" s="5"/>
    </row>
    <row r="42" spans="1:27" ht="12" customHeight="1" x14ac:dyDescent="0.6">
      <c r="F42" s="49">
        <f t="shared" si="4"/>
        <v>2538</v>
      </c>
      <c r="G42" s="50">
        <v>54.8</v>
      </c>
      <c r="V42" s="5"/>
      <c r="W42" s="5"/>
      <c r="X42" s="5"/>
      <c r="Y42" s="5"/>
    </row>
    <row r="43" spans="1:27" ht="12" customHeight="1" x14ac:dyDescent="0.6">
      <c r="F43" s="49">
        <f t="shared" si="4"/>
        <v>2539</v>
      </c>
      <c r="G43" s="50">
        <v>53.9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2540</v>
      </c>
      <c r="G44" s="50">
        <v>102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2541</v>
      </c>
      <c r="G45" s="50">
        <v>67.900000000000006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2542</v>
      </c>
      <c r="G46" s="50">
        <v>44.3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2543</v>
      </c>
      <c r="G47" s="50">
        <v>128.1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2544</v>
      </c>
      <c r="G48" s="50">
        <v>99.4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2545</v>
      </c>
      <c r="G49" s="50">
        <v>68.5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2546</v>
      </c>
      <c r="G50" s="50">
        <v>52.2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2547</v>
      </c>
      <c r="G51" s="50">
        <v>57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2548</v>
      </c>
      <c r="G52" s="50">
        <v>106.2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2549</v>
      </c>
      <c r="G53" s="50">
        <v>268.8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2550</v>
      </c>
      <c r="G54" s="50">
        <v>191.5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2551</v>
      </c>
      <c r="G55" s="50">
        <v>47.4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2552</v>
      </c>
      <c r="G56" s="50">
        <v>55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2553</v>
      </c>
      <c r="G57" s="50">
        <v>92.5</v>
      </c>
      <c r="V57" s="1" t="s">
        <v>0</v>
      </c>
    </row>
    <row r="58" spans="1:27" ht="12" customHeight="1" x14ac:dyDescent="0.6">
      <c r="B58" s="24"/>
      <c r="F58" s="49">
        <f t="shared" si="4"/>
        <v>2554</v>
      </c>
      <c r="G58" s="50">
        <v>147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2555</v>
      </c>
      <c r="G59" s="50">
        <v>168.5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2556</v>
      </c>
      <c r="G60" s="50">
        <v>105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2557</v>
      </c>
      <c r="G61" s="50">
        <v>72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2558</v>
      </c>
      <c r="G62" s="50">
        <v>67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2559</v>
      </c>
      <c r="G63" s="50">
        <v>84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2560</v>
      </c>
      <c r="G64" s="50">
        <v>57.2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2561</v>
      </c>
      <c r="G65" s="50">
        <v>63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2562</v>
      </c>
      <c r="G66" s="50">
        <v>60.8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60">
        <f t="shared" si="4"/>
        <v>2563</v>
      </c>
      <c r="G67" s="61">
        <v>109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2564</v>
      </c>
      <c r="G68" s="50">
        <v>74.400000000000006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v>2565</v>
      </c>
      <c r="G69" s="50">
        <v>59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v>2566</v>
      </c>
      <c r="G70" s="50">
        <v>49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/>
      <c r="G71" s="50"/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/>
      <c r="G72" s="50"/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/>
      <c r="G73" s="51"/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/>
      <c r="G74" s="50"/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/>
      <c r="G75" s="50"/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6</v>
      </c>
      <c r="B76" s="24"/>
      <c r="C76" s="31">
        <f>+A76+1</f>
        <v>7</v>
      </c>
      <c r="F76" s="49"/>
      <c r="G76" s="50"/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/>
      <c r="G77" s="50"/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0.53798999999999997</v>
      </c>
      <c r="F78" s="49"/>
      <c r="G78" s="50"/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1.1192850000000001</v>
      </c>
      <c r="F79" s="49"/>
      <c r="G79" s="50"/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2.2855663726508185E-2</v>
      </c>
      <c r="F81" s="49"/>
      <c r="G81" s="50"/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63.614539271857936</v>
      </c>
      <c r="F82" s="49"/>
      <c r="G82" s="50"/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Returnกิ่วลม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2023-12-21T04:24:55Z</dcterms:modified>
</cp:coreProperties>
</file>