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740" activeTab="1"/>
  </bookViews>
  <sheets>
    <sheet name="เกณฑ์ฝน-W.16A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<sst xmlns="http://schemas.openxmlformats.org/spreadsheetml/2006/main" count="24" uniqueCount="17">
  <si>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</si>
  <si>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</si>
  <si>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</si>
  <si>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</si>
  <si>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</si>
  <si>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</si>
  <si>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</si>
  <si>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</si>
  <si>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</si>
  <si>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</si>
  <si>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</si>
  <si>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</si>
  <si>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</si>
  <si>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</si>
  <si>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</si>
  <si>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</si>
  <si>
    <t>ปีน้ำ 2563   ปริมาณฝนตั้งแต่ 1 เม.ย.63 - 31 มี.ค.64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</si>
</sst>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0.0_)"/>
  </numFmts>
  <fonts count="3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20"/>
      <color indexed="12"/>
      <name val="Cordia New"/>
      <family val="2"/>
    </font>
    <font>
      <sz val="12"/>
      <name val="Cordia New"/>
      <family val="2"/>
    </font>
    <font>
      <b/>
      <sz val="15.25"/>
      <color indexed="12"/>
      <name val="Cordia New"/>
      <family val="2"/>
    </font>
    <font>
      <sz val="14"/>
      <name val="Cordia New"/>
      <family val="2"/>
    </font>
    <font>
      <b/>
      <sz val="15.25"/>
      <name val="Cordia New"/>
      <family val="2"/>
    </font>
    <font>
      <sz val="12"/>
      <color indexed="9"/>
      <name val="Cordia Ne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1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3" fillId="4" borderId="0" applyNumberFormat="0" applyBorder="0" applyAlignment="0" applyProtection="0"/>
    <xf numFmtId="0" fontId="16" fillId="7" borderId="1" applyNumberFormat="0" applyAlignment="0" applyProtection="0"/>
    <xf numFmtId="0" fontId="15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14" fillId="3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17" fillId="16" borderId="5" applyNumberFormat="0" applyAlignment="0" applyProtection="0"/>
    <xf numFmtId="0" fontId="0" fillId="23" borderId="6" applyNumberFormat="0" applyFont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199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99" fontId="3" fillId="0" borderId="0" xfId="0" applyNumberFormat="1" applyFont="1" applyBorder="1" applyAlignment="1">
      <alignment/>
    </xf>
    <xf numFmtId="199" fontId="3" fillId="0" borderId="0" xfId="0" applyNumberFormat="1" applyFont="1" applyFill="1" applyBorder="1" applyAlignment="1">
      <alignment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199" fontId="3" fillId="3" borderId="10" xfId="0" applyNumberFormat="1" applyFont="1" applyFill="1" applyBorder="1" applyAlignment="1">
      <alignment/>
    </xf>
    <xf numFmtId="199" fontId="3" fillId="24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5" fillId="0" borderId="10" xfId="0" applyNumberFormat="1" applyFont="1" applyBorder="1" applyAlignment="1" applyProtection="1">
      <alignment/>
      <protection/>
    </xf>
    <xf numFmtId="199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" fontId="5" fillId="0" borderId="10" xfId="0" applyNumberFormat="1" applyFont="1" applyBorder="1" applyAlignment="1" applyProtection="1">
      <alignment/>
      <protection/>
    </xf>
    <xf numFmtId="0" fontId="8" fillId="28" borderId="0" xfId="0" applyFont="1" applyFill="1" applyBorder="1" applyAlignment="1">
      <alignment/>
    </xf>
    <xf numFmtId="0" fontId="0" fillId="4" borderId="0" xfId="0" applyFont="1" applyFill="1" applyAlignment="1">
      <alignment horizontal="center" vertical="center"/>
    </xf>
    <xf numFmtId="0" fontId="8" fillId="2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W.16A อ.แจ้ห่ม จ.ลำปาง</a:t>
            </a:r>
          </a:p>
        </c:rich>
      </c:tx>
      <c:layout/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75"/>
          <c:y val="0.15825"/>
          <c:w val="0.9015"/>
          <c:h val="0.759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008000"/>
              </a:solidFill>
            </c:spPr>
          </c:dPt>
          <c:dPt>
            <c:idx val="14"/>
            <c:invertIfNegative val="0"/>
            <c:spPr>
              <a:solidFill>
                <a:srgbClr val="008000"/>
              </a:solidFill>
            </c:spPr>
          </c:dPt>
          <c:dPt>
            <c:idx val="22"/>
            <c:invertIfNegative val="0"/>
            <c:spPr>
              <a:solidFill>
                <a:srgbClr val="008000"/>
              </a:solidFill>
            </c:spPr>
          </c:dPt>
          <c:dPt>
            <c:idx val="23"/>
            <c:invertIfNegative val="0"/>
            <c:spPr>
              <a:solidFill>
                <a:srgbClr val="008000"/>
              </a:solidFill>
            </c:spPr>
          </c:dPt>
          <c:dPt>
            <c:idx val="24"/>
            <c:invertIfNegative val="0"/>
            <c:spPr>
              <a:solidFill>
                <a:srgbClr val="008000"/>
              </a:solidFill>
            </c:spPr>
          </c:dPt>
          <c:dPt>
            <c:idx val="25"/>
            <c:invertIfNegative val="0"/>
            <c:spPr>
              <a:solidFill>
                <a:srgbClr val="FF0000"/>
              </a:solidFill>
            </c:spPr>
          </c:dPt>
          <c:dPt>
            <c:idx val="26"/>
            <c:invertIfNegative val="0"/>
            <c:spPr>
              <a:solidFill>
                <a:srgbClr val="008000"/>
              </a:solidFill>
            </c:spPr>
          </c:dPt>
          <c:dPt>
            <c:idx val="31"/>
            <c:invertIfNegative val="0"/>
            <c:spPr>
              <a:solidFill>
                <a:srgbClr val="008000"/>
              </a:solidFill>
            </c:spPr>
          </c:dPt>
          <c:dPt>
            <c:idx val="46"/>
            <c:invertIfNegative val="0"/>
            <c:spPr>
              <a:solidFill>
                <a:srgbClr val="008000"/>
              </a:solidFill>
            </c:spPr>
          </c:dPt>
          <c:dLbls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delete val="1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ข้อมูลอ้างอิง!$B$4:$B$29</c:f>
              <c:numCache>
                <c:ptCount val="26"/>
                <c:pt idx="0">
                  <c:v>1342.4</c:v>
                </c:pt>
                <c:pt idx="1">
                  <c:v>1363.6</c:v>
                </c:pt>
                <c:pt idx="2">
                  <c:v>791.6</c:v>
                </c:pt>
                <c:pt idx="3">
                  <c:v>785.9</c:v>
                </c:pt>
                <c:pt idx="4">
                  <c:v>1209.6</c:v>
                </c:pt>
                <c:pt idx="5">
                  <c:v>850.2</c:v>
                </c:pt>
                <c:pt idx="6">
                  <c:v>1008.8</c:v>
                </c:pt>
                <c:pt idx="7">
                  <c:v>1519.4</c:v>
                </c:pt>
                <c:pt idx="8">
                  <c:v>804</c:v>
                </c:pt>
                <c:pt idx="9">
                  <c:v>1124.1</c:v>
                </c:pt>
                <c:pt idx="10">
                  <c:v>1386.6</c:v>
                </c:pt>
                <c:pt idx="11">
                  <c:v>991.1</c:v>
                </c:pt>
                <c:pt idx="12">
                  <c:v>850.3</c:v>
                </c:pt>
                <c:pt idx="13">
                  <c:v>1074.2</c:v>
                </c:pt>
                <c:pt idx="14">
                  <c:v>1169.8</c:v>
                </c:pt>
                <c:pt idx="15">
                  <c:v>1276.8</c:v>
                </c:pt>
                <c:pt idx="16">
                  <c:v>1525.9</c:v>
                </c:pt>
                <c:pt idx="17">
                  <c:v>1017.3</c:v>
                </c:pt>
                <c:pt idx="18">
                  <c:v>893.6</c:v>
                </c:pt>
                <c:pt idx="19">
                  <c:v>915.5</c:v>
                </c:pt>
                <c:pt idx="20">
                  <c:v>744.5</c:v>
                </c:pt>
                <c:pt idx="21">
                  <c:v>1348.1</c:v>
                </c:pt>
                <c:pt idx="22">
                  <c:v>1449</c:v>
                </c:pt>
                <c:pt idx="23">
                  <c:v>1172.3</c:v>
                </c:pt>
                <c:pt idx="24">
                  <c:v>752.7</c:v>
                </c:pt>
                <c:pt idx="25">
                  <c:v>760.5</c:v>
                </c:pt>
              </c:numCache>
            </c:numRef>
          </c:val>
        </c:ser>
        <c:gapWidth val="50"/>
        <c:axId val="14836876"/>
        <c:axId val="66423021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1368.4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ข้อมูลอ้างอิง!$A$4:$A$28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ข้อมูลอ้างอิง!$D$4:$D$28</c:f>
              <c:numCache>
                <c:ptCount val="25"/>
                <c:pt idx="0">
                  <c:v>1368.365</c:v>
                </c:pt>
                <c:pt idx="1">
                  <c:v>1368.365</c:v>
                </c:pt>
                <c:pt idx="2">
                  <c:v>1368.365</c:v>
                </c:pt>
                <c:pt idx="3">
                  <c:v>1368.365</c:v>
                </c:pt>
                <c:pt idx="4">
                  <c:v>1368.365</c:v>
                </c:pt>
                <c:pt idx="5">
                  <c:v>1368.365</c:v>
                </c:pt>
                <c:pt idx="6">
                  <c:v>1368.365</c:v>
                </c:pt>
                <c:pt idx="7">
                  <c:v>1368.365</c:v>
                </c:pt>
                <c:pt idx="8">
                  <c:v>1368.365</c:v>
                </c:pt>
                <c:pt idx="9">
                  <c:v>1368.365</c:v>
                </c:pt>
                <c:pt idx="10">
                  <c:v>1368.365</c:v>
                </c:pt>
                <c:pt idx="11">
                  <c:v>1368.365</c:v>
                </c:pt>
                <c:pt idx="12">
                  <c:v>1368.365</c:v>
                </c:pt>
                <c:pt idx="13">
                  <c:v>1368.365</c:v>
                </c:pt>
                <c:pt idx="14">
                  <c:v>1368.365</c:v>
                </c:pt>
                <c:pt idx="15">
                  <c:v>1368.365</c:v>
                </c:pt>
                <c:pt idx="16">
                  <c:v>1368.365</c:v>
                </c:pt>
                <c:pt idx="17">
                  <c:v>1368.365</c:v>
                </c:pt>
                <c:pt idx="18">
                  <c:v>1368.365</c:v>
                </c:pt>
                <c:pt idx="19">
                  <c:v>1368.365</c:v>
                </c:pt>
                <c:pt idx="20">
                  <c:v>1368.365</c:v>
                </c:pt>
                <c:pt idx="21">
                  <c:v>1368.365</c:v>
                </c:pt>
                <c:pt idx="22">
                  <c:v>1368.365</c:v>
                </c:pt>
                <c:pt idx="23">
                  <c:v>1368.365</c:v>
                </c:pt>
                <c:pt idx="24">
                  <c:v>1368.365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1260.0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ข้อมูลอ้างอิง!$A$4:$A$28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ข้อมูลอ้างอิง!$E$4:$E$28</c:f>
              <c:numCache>
                <c:ptCount val="25"/>
                <c:pt idx="0">
                  <c:v>1259.990492</c:v>
                </c:pt>
                <c:pt idx="1">
                  <c:v>1259.990492</c:v>
                </c:pt>
                <c:pt idx="2">
                  <c:v>1259.990492</c:v>
                </c:pt>
                <c:pt idx="3">
                  <c:v>1259.990492</c:v>
                </c:pt>
                <c:pt idx="4">
                  <c:v>1259.990492</c:v>
                </c:pt>
                <c:pt idx="5">
                  <c:v>1259.990492</c:v>
                </c:pt>
                <c:pt idx="6">
                  <c:v>1259.990492</c:v>
                </c:pt>
                <c:pt idx="7">
                  <c:v>1259.990492</c:v>
                </c:pt>
                <c:pt idx="8">
                  <c:v>1259.990492</c:v>
                </c:pt>
                <c:pt idx="9">
                  <c:v>1259.990492</c:v>
                </c:pt>
                <c:pt idx="10">
                  <c:v>1259.990492</c:v>
                </c:pt>
                <c:pt idx="11">
                  <c:v>1259.990492</c:v>
                </c:pt>
                <c:pt idx="12">
                  <c:v>1259.990492</c:v>
                </c:pt>
                <c:pt idx="13">
                  <c:v>1259.990492</c:v>
                </c:pt>
                <c:pt idx="14">
                  <c:v>1259.990492</c:v>
                </c:pt>
                <c:pt idx="15">
                  <c:v>1259.990492</c:v>
                </c:pt>
                <c:pt idx="16">
                  <c:v>1259.990492</c:v>
                </c:pt>
                <c:pt idx="17">
                  <c:v>1259.990492</c:v>
                </c:pt>
                <c:pt idx="18">
                  <c:v>1259.990492</c:v>
                </c:pt>
                <c:pt idx="19">
                  <c:v>1259.990492</c:v>
                </c:pt>
                <c:pt idx="20">
                  <c:v>1259.990492</c:v>
                </c:pt>
                <c:pt idx="21">
                  <c:v>1259.990492</c:v>
                </c:pt>
                <c:pt idx="22">
                  <c:v>1259.990492</c:v>
                </c:pt>
                <c:pt idx="23">
                  <c:v>1259.990492</c:v>
                </c:pt>
                <c:pt idx="24">
                  <c:v>1259.990492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1094.7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ข้อมูลอ้างอิง!$A$4:$A$28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ข้อมูลอ้างอิง!$C$4:$C$28</c:f>
              <c:numCache>
                <c:ptCount val="25"/>
                <c:pt idx="0">
                  <c:v>1094.692</c:v>
                </c:pt>
                <c:pt idx="1">
                  <c:v>1094.692</c:v>
                </c:pt>
                <c:pt idx="2">
                  <c:v>1094.692</c:v>
                </c:pt>
                <c:pt idx="3">
                  <c:v>1094.692</c:v>
                </c:pt>
                <c:pt idx="4">
                  <c:v>1094.692</c:v>
                </c:pt>
                <c:pt idx="5">
                  <c:v>1094.692</c:v>
                </c:pt>
                <c:pt idx="6">
                  <c:v>1094.692</c:v>
                </c:pt>
                <c:pt idx="7">
                  <c:v>1094.692</c:v>
                </c:pt>
                <c:pt idx="8">
                  <c:v>1094.692</c:v>
                </c:pt>
                <c:pt idx="9">
                  <c:v>1094.692</c:v>
                </c:pt>
                <c:pt idx="10">
                  <c:v>1094.692</c:v>
                </c:pt>
                <c:pt idx="11">
                  <c:v>1094.692</c:v>
                </c:pt>
                <c:pt idx="12">
                  <c:v>1094.692</c:v>
                </c:pt>
                <c:pt idx="13">
                  <c:v>1094.692</c:v>
                </c:pt>
                <c:pt idx="14">
                  <c:v>1094.692</c:v>
                </c:pt>
                <c:pt idx="15">
                  <c:v>1094.692</c:v>
                </c:pt>
                <c:pt idx="16">
                  <c:v>1094.692</c:v>
                </c:pt>
                <c:pt idx="17">
                  <c:v>1094.692</c:v>
                </c:pt>
                <c:pt idx="18">
                  <c:v>1094.692</c:v>
                </c:pt>
                <c:pt idx="19">
                  <c:v>1094.692</c:v>
                </c:pt>
                <c:pt idx="20">
                  <c:v>1094.692</c:v>
                </c:pt>
                <c:pt idx="21">
                  <c:v>1094.692</c:v>
                </c:pt>
                <c:pt idx="22">
                  <c:v>1094.692</c:v>
                </c:pt>
                <c:pt idx="23">
                  <c:v>1094.692</c:v>
                </c:pt>
                <c:pt idx="24">
                  <c:v>1094.692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929.4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21"/>
              <c:delete val="1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ข้อมูลอ้างอิง!$A$4:$A$28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ข้อมูลอ้างอิง!$J$4:$J$28</c:f>
              <c:numCache>
                <c:ptCount val="25"/>
                <c:pt idx="0">
                  <c:v>929.393508</c:v>
                </c:pt>
                <c:pt idx="1">
                  <c:v>929.393508</c:v>
                </c:pt>
                <c:pt idx="2">
                  <c:v>929.393508</c:v>
                </c:pt>
                <c:pt idx="3">
                  <c:v>929.393508</c:v>
                </c:pt>
                <c:pt idx="4">
                  <c:v>929.393508</c:v>
                </c:pt>
                <c:pt idx="5">
                  <c:v>929.393508</c:v>
                </c:pt>
                <c:pt idx="6">
                  <c:v>929.393508</c:v>
                </c:pt>
                <c:pt idx="7">
                  <c:v>929.393508</c:v>
                </c:pt>
                <c:pt idx="8">
                  <c:v>929.393508</c:v>
                </c:pt>
                <c:pt idx="9">
                  <c:v>929.393508</c:v>
                </c:pt>
                <c:pt idx="10">
                  <c:v>929.393508</c:v>
                </c:pt>
                <c:pt idx="11">
                  <c:v>929.393508</c:v>
                </c:pt>
                <c:pt idx="12">
                  <c:v>929.393508</c:v>
                </c:pt>
                <c:pt idx="13">
                  <c:v>929.393508</c:v>
                </c:pt>
                <c:pt idx="14">
                  <c:v>929.393508</c:v>
                </c:pt>
                <c:pt idx="15">
                  <c:v>929.393508</c:v>
                </c:pt>
                <c:pt idx="16">
                  <c:v>929.393508</c:v>
                </c:pt>
                <c:pt idx="17">
                  <c:v>929.393508</c:v>
                </c:pt>
                <c:pt idx="18">
                  <c:v>929.393508</c:v>
                </c:pt>
                <c:pt idx="19">
                  <c:v>929.393508</c:v>
                </c:pt>
                <c:pt idx="20">
                  <c:v>929.393508</c:v>
                </c:pt>
                <c:pt idx="21">
                  <c:v>929.393508</c:v>
                </c:pt>
                <c:pt idx="22">
                  <c:v>929.393508</c:v>
                </c:pt>
                <c:pt idx="23">
                  <c:v>929.393508</c:v>
                </c:pt>
                <c:pt idx="24">
                  <c:v>929.393508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821.0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8"/>
              <c:delete val="1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ข้อมูลอ้างอิง!$A$4:$A$28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ข้อมูลอ้างอิง!$K$4:$K$28</c:f>
              <c:numCache>
                <c:ptCount val="25"/>
                <c:pt idx="0">
                  <c:v>821.019</c:v>
                </c:pt>
                <c:pt idx="1">
                  <c:v>821.019</c:v>
                </c:pt>
                <c:pt idx="2">
                  <c:v>821.019</c:v>
                </c:pt>
                <c:pt idx="3">
                  <c:v>821.019</c:v>
                </c:pt>
                <c:pt idx="4">
                  <c:v>821.019</c:v>
                </c:pt>
                <c:pt idx="5">
                  <c:v>821.019</c:v>
                </c:pt>
                <c:pt idx="6">
                  <c:v>821.019</c:v>
                </c:pt>
                <c:pt idx="7">
                  <c:v>821.019</c:v>
                </c:pt>
                <c:pt idx="8">
                  <c:v>821.019</c:v>
                </c:pt>
                <c:pt idx="9">
                  <c:v>821.019</c:v>
                </c:pt>
                <c:pt idx="10">
                  <c:v>821.019</c:v>
                </c:pt>
                <c:pt idx="11">
                  <c:v>821.019</c:v>
                </c:pt>
                <c:pt idx="12">
                  <c:v>821.019</c:v>
                </c:pt>
                <c:pt idx="13">
                  <c:v>821.019</c:v>
                </c:pt>
                <c:pt idx="14">
                  <c:v>821.019</c:v>
                </c:pt>
                <c:pt idx="15">
                  <c:v>821.019</c:v>
                </c:pt>
                <c:pt idx="16">
                  <c:v>821.019</c:v>
                </c:pt>
                <c:pt idx="17">
                  <c:v>821.019</c:v>
                </c:pt>
                <c:pt idx="18">
                  <c:v>821.019</c:v>
                </c:pt>
                <c:pt idx="19">
                  <c:v>821.019</c:v>
                </c:pt>
                <c:pt idx="20">
                  <c:v>821.019</c:v>
                </c:pt>
                <c:pt idx="21">
                  <c:v>821.019</c:v>
                </c:pt>
                <c:pt idx="22">
                  <c:v>821.019</c:v>
                </c:pt>
                <c:pt idx="23">
                  <c:v>821.019</c:v>
                </c:pt>
                <c:pt idx="24">
                  <c:v>821.019</c:v>
                </c:pt>
              </c:numCache>
            </c:numRef>
          </c:val>
          <c:smooth val="0"/>
        </c:ser>
        <c:axId val="14836876"/>
        <c:axId val="66423021"/>
      </c:lineChart>
      <c:catAx>
        <c:axId val="14836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66423021"/>
        <c:crosses val="autoZero"/>
        <c:auto val="1"/>
        <c:lblOffset val="100"/>
        <c:tickLblSkip val="1"/>
        <c:noMultiLvlLbl val="0"/>
      </c:catAx>
      <c:valAx>
        <c:axId val="6642302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4836876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9435"/>
          <c:w val="0.8655"/>
          <c:h val="0.042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7086600"/>
    <xdr:graphicFrame>
      <xdr:nvGraphicFramePr>
        <xdr:cNvPr id="1" name="Chart 1"/>
        <xdr:cNvGraphicFramePr/>
      </xdr:nvGraphicFramePr>
      <xdr:xfrm>
        <a:off x="0" y="0"/>
        <a:ext cx="103155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22">
      <selection activeCell="N32" sqref="N32:N33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37" t="s">
        <v>5</v>
      </c>
      <c r="H1" s="37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2538</v>
      </c>
      <c r="B4" s="4">
        <v>1342.4</v>
      </c>
      <c r="C4" s="5">
        <f aca="true" t="shared" si="0" ref="C4:C28">+$B$32</f>
        <v>1094.692</v>
      </c>
      <c r="D4" s="29">
        <f>+C4*0.25+C4</f>
        <v>1368.365</v>
      </c>
      <c r="E4" s="5">
        <f>+C4*0.151+C4</f>
        <v>1259.990492</v>
      </c>
      <c r="F4" s="5">
        <f>+C4*0.051+C4</f>
        <v>1150.521292</v>
      </c>
      <c r="G4" s="22">
        <f>+C4*0.05+C4</f>
        <v>1149.4266</v>
      </c>
      <c r="H4" s="22">
        <f>+C4-(C4*0.05)</f>
        <v>1039.9574</v>
      </c>
      <c r="I4" s="5">
        <f>+C4-(C4*0.051)</f>
        <v>1038.862708</v>
      </c>
      <c r="J4" s="5">
        <f>+C4-(C4*0.151)</f>
        <v>929.393508</v>
      </c>
      <c r="K4" s="28">
        <f>+C4-(C4*0.25)</f>
        <v>821.019</v>
      </c>
    </row>
    <row r="5" spans="1:11" ht="12.75">
      <c r="A5" s="3">
        <v>2539</v>
      </c>
      <c r="B5" s="4">
        <v>1363.6</v>
      </c>
      <c r="C5" s="5">
        <f t="shared" si="0"/>
        <v>1094.692</v>
      </c>
      <c r="D5" s="29">
        <f aca="true" t="shared" si="1" ref="D5:D28">+C5*0.25+C5</f>
        <v>1368.365</v>
      </c>
      <c r="E5" s="5">
        <f aca="true" t="shared" si="2" ref="E5:E22">+C5*0.151+C5</f>
        <v>1259.990492</v>
      </c>
      <c r="F5" s="5">
        <f aca="true" t="shared" si="3" ref="F5:F22">+C5*0.051+C5</f>
        <v>1150.521292</v>
      </c>
      <c r="G5" s="22">
        <f aca="true" t="shared" si="4" ref="G5:G22">+C5*0.05+C5</f>
        <v>1149.4266</v>
      </c>
      <c r="H5" s="22">
        <f aca="true" t="shared" si="5" ref="H5:H22">+C5-(C5*0.05)</f>
        <v>1039.9574</v>
      </c>
      <c r="I5" s="5">
        <f aca="true" t="shared" si="6" ref="I5:I22">+C5-(C5*0.051)</f>
        <v>1038.862708</v>
      </c>
      <c r="J5" s="5">
        <f aca="true" t="shared" si="7" ref="J5:J22">+C5-(C5*0.151)</f>
        <v>929.393508</v>
      </c>
      <c r="K5" s="28">
        <f aca="true" t="shared" si="8" ref="K5:K22">+C5-(C5*0.25)</f>
        <v>821.019</v>
      </c>
    </row>
    <row r="6" spans="1:11" ht="12.75">
      <c r="A6" s="3">
        <v>2540</v>
      </c>
      <c r="B6" s="4">
        <v>791.6</v>
      </c>
      <c r="C6" s="5">
        <f t="shared" si="0"/>
        <v>1094.692</v>
      </c>
      <c r="D6" s="29">
        <f t="shared" si="1"/>
        <v>1368.365</v>
      </c>
      <c r="E6" s="5">
        <f t="shared" si="2"/>
        <v>1259.990492</v>
      </c>
      <c r="F6" s="5">
        <f t="shared" si="3"/>
        <v>1150.521292</v>
      </c>
      <c r="G6" s="22">
        <f t="shared" si="4"/>
        <v>1149.4266</v>
      </c>
      <c r="H6" s="22">
        <f t="shared" si="5"/>
        <v>1039.9574</v>
      </c>
      <c r="I6" s="5">
        <f t="shared" si="6"/>
        <v>1038.862708</v>
      </c>
      <c r="J6" s="5">
        <f t="shared" si="7"/>
        <v>929.393508</v>
      </c>
      <c r="K6" s="28">
        <f t="shared" si="8"/>
        <v>821.019</v>
      </c>
    </row>
    <row r="7" spans="1:11" ht="12.75">
      <c r="A7" s="3">
        <v>2541</v>
      </c>
      <c r="B7" s="4">
        <v>785.9</v>
      </c>
      <c r="C7" s="5">
        <f t="shared" si="0"/>
        <v>1094.692</v>
      </c>
      <c r="D7" s="29">
        <f t="shared" si="1"/>
        <v>1368.365</v>
      </c>
      <c r="E7" s="5">
        <f t="shared" si="2"/>
        <v>1259.990492</v>
      </c>
      <c r="F7" s="5">
        <f t="shared" si="3"/>
        <v>1150.521292</v>
      </c>
      <c r="G7" s="22">
        <f t="shared" si="4"/>
        <v>1149.4266</v>
      </c>
      <c r="H7" s="22">
        <f t="shared" si="5"/>
        <v>1039.9574</v>
      </c>
      <c r="I7" s="5">
        <f t="shared" si="6"/>
        <v>1038.862708</v>
      </c>
      <c r="J7" s="5">
        <f t="shared" si="7"/>
        <v>929.393508</v>
      </c>
      <c r="K7" s="28">
        <f t="shared" si="8"/>
        <v>821.019</v>
      </c>
    </row>
    <row r="8" spans="1:11" ht="12.75">
      <c r="A8" s="3">
        <v>2542</v>
      </c>
      <c r="B8" s="4">
        <v>1209.6</v>
      </c>
      <c r="C8" s="5">
        <f t="shared" si="0"/>
        <v>1094.692</v>
      </c>
      <c r="D8" s="29">
        <f t="shared" si="1"/>
        <v>1368.365</v>
      </c>
      <c r="E8" s="5">
        <f t="shared" si="2"/>
        <v>1259.990492</v>
      </c>
      <c r="F8" s="5">
        <f t="shared" si="3"/>
        <v>1150.521292</v>
      </c>
      <c r="G8" s="22">
        <f t="shared" si="4"/>
        <v>1149.4266</v>
      </c>
      <c r="H8" s="22">
        <f t="shared" si="5"/>
        <v>1039.9574</v>
      </c>
      <c r="I8" s="5">
        <f t="shared" si="6"/>
        <v>1038.862708</v>
      </c>
      <c r="J8" s="5">
        <f t="shared" si="7"/>
        <v>929.393508</v>
      </c>
      <c r="K8" s="28">
        <f t="shared" si="8"/>
        <v>821.019</v>
      </c>
    </row>
    <row r="9" spans="1:11" ht="12.75">
      <c r="A9" s="3">
        <v>2543</v>
      </c>
      <c r="B9" s="4">
        <v>850.2</v>
      </c>
      <c r="C9" s="5">
        <f t="shared" si="0"/>
        <v>1094.692</v>
      </c>
      <c r="D9" s="29">
        <f t="shared" si="1"/>
        <v>1368.365</v>
      </c>
      <c r="E9" s="5">
        <f t="shared" si="2"/>
        <v>1259.990492</v>
      </c>
      <c r="F9" s="5">
        <f t="shared" si="3"/>
        <v>1150.521292</v>
      </c>
      <c r="G9" s="22">
        <f t="shared" si="4"/>
        <v>1149.4266</v>
      </c>
      <c r="H9" s="22">
        <f t="shared" si="5"/>
        <v>1039.9574</v>
      </c>
      <c r="I9" s="5">
        <f t="shared" si="6"/>
        <v>1038.862708</v>
      </c>
      <c r="J9" s="5">
        <f t="shared" si="7"/>
        <v>929.393508</v>
      </c>
      <c r="K9" s="28">
        <f t="shared" si="8"/>
        <v>821.019</v>
      </c>
    </row>
    <row r="10" spans="1:11" ht="12.75">
      <c r="A10" s="3">
        <v>2544</v>
      </c>
      <c r="B10" s="4">
        <v>1008.8</v>
      </c>
      <c r="C10" s="5">
        <f t="shared" si="0"/>
        <v>1094.692</v>
      </c>
      <c r="D10" s="29">
        <f t="shared" si="1"/>
        <v>1368.365</v>
      </c>
      <c r="E10" s="5">
        <f t="shared" si="2"/>
        <v>1259.990492</v>
      </c>
      <c r="F10" s="5">
        <f t="shared" si="3"/>
        <v>1150.521292</v>
      </c>
      <c r="G10" s="22">
        <f t="shared" si="4"/>
        <v>1149.4266</v>
      </c>
      <c r="H10" s="22">
        <f t="shared" si="5"/>
        <v>1039.9574</v>
      </c>
      <c r="I10" s="5">
        <f t="shared" si="6"/>
        <v>1038.862708</v>
      </c>
      <c r="J10" s="5">
        <f t="shared" si="7"/>
        <v>929.393508</v>
      </c>
      <c r="K10" s="28">
        <f t="shared" si="8"/>
        <v>821.019</v>
      </c>
    </row>
    <row r="11" spans="1:11" ht="12.75">
      <c r="A11" s="3">
        <v>2545</v>
      </c>
      <c r="B11" s="4">
        <v>1519.4</v>
      </c>
      <c r="C11" s="5">
        <f t="shared" si="0"/>
        <v>1094.692</v>
      </c>
      <c r="D11" s="29">
        <f t="shared" si="1"/>
        <v>1368.365</v>
      </c>
      <c r="E11" s="5">
        <f t="shared" si="2"/>
        <v>1259.990492</v>
      </c>
      <c r="F11" s="5">
        <f t="shared" si="3"/>
        <v>1150.521292</v>
      </c>
      <c r="G11" s="22">
        <f t="shared" si="4"/>
        <v>1149.4266</v>
      </c>
      <c r="H11" s="22">
        <f t="shared" si="5"/>
        <v>1039.9574</v>
      </c>
      <c r="I11" s="5">
        <f t="shared" si="6"/>
        <v>1038.862708</v>
      </c>
      <c r="J11" s="5">
        <f t="shared" si="7"/>
        <v>929.393508</v>
      </c>
      <c r="K11" s="28">
        <f t="shared" si="8"/>
        <v>821.019</v>
      </c>
    </row>
    <row r="12" spans="1:11" ht="12.75">
      <c r="A12" s="3">
        <v>2546</v>
      </c>
      <c r="B12" s="4">
        <v>804</v>
      </c>
      <c r="C12" s="5">
        <f t="shared" si="0"/>
        <v>1094.692</v>
      </c>
      <c r="D12" s="29">
        <f t="shared" si="1"/>
        <v>1368.365</v>
      </c>
      <c r="E12" s="5">
        <f t="shared" si="2"/>
        <v>1259.990492</v>
      </c>
      <c r="F12" s="5">
        <f t="shared" si="3"/>
        <v>1150.521292</v>
      </c>
      <c r="G12" s="22">
        <f t="shared" si="4"/>
        <v>1149.4266</v>
      </c>
      <c r="H12" s="22">
        <f t="shared" si="5"/>
        <v>1039.9574</v>
      </c>
      <c r="I12" s="5">
        <f t="shared" si="6"/>
        <v>1038.862708</v>
      </c>
      <c r="J12" s="5">
        <f t="shared" si="7"/>
        <v>929.393508</v>
      </c>
      <c r="K12" s="28">
        <f t="shared" si="8"/>
        <v>821.019</v>
      </c>
    </row>
    <row r="13" spans="1:11" ht="12.75">
      <c r="A13" s="3">
        <v>2547</v>
      </c>
      <c r="B13" s="4">
        <v>1124.1</v>
      </c>
      <c r="C13" s="5">
        <f t="shared" si="0"/>
        <v>1094.692</v>
      </c>
      <c r="D13" s="29">
        <f t="shared" si="1"/>
        <v>1368.365</v>
      </c>
      <c r="E13" s="5">
        <f t="shared" si="2"/>
        <v>1259.990492</v>
      </c>
      <c r="F13" s="5">
        <f t="shared" si="3"/>
        <v>1150.521292</v>
      </c>
      <c r="G13" s="22">
        <f t="shared" si="4"/>
        <v>1149.4266</v>
      </c>
      <c r="H13" s="22">
        <f t="shared" si="5"/>
        <v>1039.9574</v>
      </c>
      <c r="I13" s="5">
        <f t="shared" si="6"/>
        <v>1038.862708</v>
      </c>
      <c r="J13" s="5">
        <f t="shared" si="7"/>
        <v>929.393508</v>
      </c>
      <c r="K13" s="28">
        <f t="shared" si="8"/>
        <v>821.019</v>
      </c>
    </row>
    <row r="14" spans="1:11" ht="12.75">
      <c r="A14" s="3">
        <v>2548</v>
      </c>
      <c r="B14" s="4">
        <v>1386.6</v>
      </c>
      <c r="C14" s="5">
        <f t="shared" si="0"/>
        <v>1094.692</v>
      </c>
      <c r="D14" s="29">
        <f t="shared" si="1"/>
        <v>1368.365</v>
      </c>
      <c r="E14" s="5">
        <f t="shared" si="2"/>
        <v>1259.990492</v>
      </c>
      <c r="F14" s="5">
        <f t="shared" si="3"/>
        <v>1150.521292</v>
      </c>
      <c r="G14" s="22">
        <f t="shared" si="4"/>
        <v>1149.4266</v>
      </c>
      <c r="H14" s="22">
        <f t="shared" si="5"/>
        <v>1039.9574</v>
      </c>
      <c r="I14" s="5">
        <f t="shared" si="6"/>
        <v>1038.862708</v>
      </c>
      <c r="J14" s="5">
        <f t="shared" si="7"/>
        <v>929.393508</v>
      </c>
      <c r="K14" s="28">
        <f t="shared" si="8"/>
        <v>821.019</v>
      </c>
    </row>
    <row r="15" spans="1:11" ht="12.75">
      <c r="A15" s="3">
        <v>2549</v>
      </c>
      <c r="B15" s="4">
        <v>991.1</v>
      </c>
      <c r="C15" s="5">
        <f t="shared" si="0"/>
        <v>1094.692</v>
      </c>
      <c r="D15" s="29">
        <f t="shared" si="1"/>
        <v>1368.365</v>
      </c>
      <c r="E15" s="5">
        <f t="shared" si="2"/>
        <v>1259.990492</v>
      </c>
      <c r="F15" s="5">
        <f t="shared" si="3"/>
        <v>1150.521292</v>
      </c>
      <c r="G15" s="22">
        <f t="shared" si="4"/>
        <v>1149.4266</v>
      </c>
      <c r="H15" s="22">
        <f t="shared" si="5"/>
        <v>1039.9574</v>
      </c>
      <c r="I15" s="5">
        <f t="shared" si="6"/>
        <v>1038.862708</v>
      </c>
      <c r="J15" s="5">
        <f t="shared" si="7"/>
        <v>929.393508</v>
      </c>
      <c r="K15" s="28">
        <f t="shared" si="8"/>
        <v>821.019</v>
      </c>
    </row>
    <row r="16" spans="1:11" ht="12.75">
      <c r="A16" s="3">
        <v>2550</v>
      </c>
      <c r="B16" s="4">
        <v>850.3</v>
      </c>
      <c r="C16" s="5">
        <f t="shared" si="0"/>
        <v>1094.692</v>
      </c>
      <c r="D16" s="29">
        <f t="shared" si="1"/>
        <v>1368.365</v>
      </c>
      <c r="E16" s="5">
        <f t="shared" si="2"/>
        <v>1259.990492</v>
      </c>
      <c r="F16" s="5">
        <f t="shared" si="3"/>
        <v>1150.521292</v>
      </c>
      <c r="G16" s="22">
        <f t="shared" si="4"/>
        <v>1149.4266</v>
      </c>
      <c r="H16" s="22">
        <f t="shared" si="5"/>
        <v>1039.9574</v>
      </c>
      <c r="I16" s="5">
        <f t="shared" si="6"/>
        <v>1038.862708</v>
      </c>
      <c r="J16" s="5">
        <f t="shared" si="7"/>
        <v>929.393508</v>
      </c>
      <c r="K16" s="28">
        <f t="shared" si="8"/>
        <v>821.019</v>
      </c>
    </row>
    <row r="17" spans="1:11" ht="12.75">
      <c r="A17" s="3">
        <v>2551</v>
      </c>
      <c r="B17" s="4">
        <v>1074.2</v>
      </c>
      <c r="C17" s="5">
        <f t="shared" si="0"/>
        <v>1094.692</v>
      </c>
      <c r="D17" s="29">
        <f t="shared" si="1"/>
        <v>1368.365</v>
      </c>
      <c r="E17" s="5">
        <f t="shared" si="2"/>
        <v>1259.990492</v>
      </c>
      <c r="F17" s="5">
        <f t="shared" si="3"/>
        <v>1150.521292</v>
      </c>
      <c r="G17" s="22">
        <f t="shared" si="4"/>
        <v>1149.4266</v>
      </c>
      <c r="H17" s="22">
        <f t="shared" si="5"/>
        <v>1039.9574</v>
      </c>
      <c r="I17" s="5">
        <f t="shared" si="6"/>
        <v>1038.862708</v>
      </c>
      <c r="J17" s="5">
        <f t="shared" si="7"/>
        <v>929.393508</v>
      </c>
      <c r="K17" s="28">
        <f t="shared" si="8"/>
        <v>821.019</v>
      </c>
    </row>
    <row r="18" spans="1:11" ht="12.75">
      <c r="A18" s="3">
        <v>2552</v>
      </c>
      <c r="B18" s="4">
        <v>1169.8</v>
      </c>
      <c r="C18" s="5">
        <f t="shared" si="0"/>
        <v>1094.692</v>
      </c>
      <c r="D18" s="29">
        <f t="shared" si="1"/>
        <v>1368.365</v>
      </c>
      <c r="E18" s="5">
        <f t="shared" si="2"/>
        <v>1259.990492</v>
      </c>
      <c r="F18" s="5">
        <f t="shared" si="3"/>
        <v>1150.521292</v>
      </c>
      <c r="G18" s="22">
        <f t="shared" si="4"/>
        <v>1149.4266</v>
      </c>
      <c r="H18" s="22">
        <f t="shared" si="5"/>
        <v>1039.9574</v>
      </c>
      <c r="I18" s="5">
        <f t="shared" si="6"/>
        <v>1038.862708</v>
      </c>
      <c r="J18" s="5">
        <f t="shared" si="7"/>
        <v>929.393508</v>
      </c>
      <c r="K18" s="28">
        <f t="shared" si="8"/>
        <v>821.019</v>
      </c>
    </row>
    <row r="19" spans="1:11" ht="12.75">
      <c r="A19" s="3">
        <v>2553</v>
      </c>
      <c r="B19" s="4">
        <v>1276.8</v>
      </c>
      <c r="C19" s="5">
        <f t="shared" si="0"/>
        <v>1094.692</v>
      </c>
      <c r="D19" s="29">
        <f t="shared" si="1"/>
        <v>1368.365</v>
      </c>
      <c r="E19" s="5">
        <f t="shared" si="2"/>
        <v>1259.990492</v>
      </c>
      <c r="F19" s="5">
        <f t="shared" si="3"/>
        <v>1150.521292</v>
      </c>
      <c r="G19" s="22">
        <f t="shared" si="4"/>
        <v>1149.4266</v>
      </c>
      <c r="H19" s="22">
        <f t="shared" si="5"/>
        <v>1039.9574</v>
      </c>
      <c r="I19" s="5">
        <f t="shared" si="6"/>
        <v>1038.862708</v>
      </c>
      <c r="J19" s="5">
        <f t="shared" si="7"/>
        <v>929.393508</v>
      </c>
      <c r="K19" s="28">
        <f t="shared" si="8"/>
        <v>821.019</v>
      </c>
    </row>
    <row r="20" spans="1:11" ht="12.75">
      <c r="A20" s="3">
        <v>2554</v>
      </c>
      <c r="B20" s="4">
        <v>1525.9</v>
      </c>
      <c r="C20" s="5">
        <f t="shared" si="0"/>
        <v>1094.692</v>
      </c>
      <c r="D20" s="29">
        <f t="shared" si="1"/>
        <v>1368.365</v>
      </c>
      <c r="E20" s="5">
        <f t="shared" si="2"/>
        <v>1259.990492</v>
      </c>
      <c r="F20" s="5">
        <f t="shared" si="3"/>
        <v>1150.521292</v>
      </c>
      <c r="G20" s="22">
        <f t="shared" si="4"/>
        <v>1149.4266</v>
      </c>
      <c r="H20" s="22">
        <f t="shared" si="5"/>
        <v>1039.9574</v>
      </c>
      <c r="I20" s="5">
        <f t="shared" si="6"/>
        <v>1038.862708</v>
      </c>
      <c r="J20" s="5">
        <f t="shared" si="7"/>
        <v>929.393508</v>
      </c>
      <c r="K20" s="28">
        <f t="shared" si="8"/>
        <v>821.019</v>
      </c>
    </row>
    <row r="21" spans="1:11" ht="12.75">
      <c r="A21" s="3">
        <v>2555</v>
      </c>
      <c r="B21" s="4">
        <v>1017.3</v>
      </c>
      <c r="C21" s="5">
        <f t="shared" si="0"/>
        <v>1094.692</v>
      </c>
      <c r="D21" s="29">
        <f t="shared" si="1"/>
        <v>1368.365</v>
      </c>
      <c r="E21" s="5">
        <f t="shared" si="2"/>
        <v>1259.990492</v>
      </c>
      <c r="F21" s="5">
        <f t="shared" si="3"/>
        <v>1150.521292</v>
      </c>
      <c r="G21" s="22">
        <f t="shared" si="4"/>
        <v>1149.4266</v>
      </c>
      <c r="H21" s="22">
        <f t="shared" si="5"/>
        <v>1039.9574</v>
      </c>
      <c r="I21" s="5">
        <f t="shared" si="6"/>
        <v>1038.862708</v>
      </c>
      <c r="J21" s="5">
        <f t="shared" si="7"/>
        <v>929.393508</v>
      </c>
      <c r="K21" s="28">
        <f t="shared" si="8"/>
        <v>821.019</v>
      </c>
    </row>
    <row r="22" spans="1:11" ht="12.75">
      <c r="A22" s="3">
        <v>2556</v>
      </c>
      <c r="B22" s="4">
        <v>893.6</v>
      </c>
      <c r="C22" s="5">
        <f t="shared" si="0"/>
        <v>1094.692</v>
      </c>
      <c r="D22" s="29">
        <f t="shared" si="1"/>
        <v>1368.365</v>
      </c>
      <c r="E22" s="5">
        <f t="shared" si="2"/>
        <v>1259.990492</v>
      </c>
      <c r="F22" s="5">
        <f t="shared" si="3"/>
        <v>1150.521292</v>
      </c>
      <c r="G22" s="22">
        <f t="shared" si="4"/>
        <v>1149.4266</v>
      </c>
      <c r="H22" s="22">
        <f t="shared" si="5"/>
        <v>1039.9574</v>
      </c>
      <c r="I22" s="5">
        <f t="shared" si="6"/>
        <v>1038.862708</v>
      </c>
      <c r="J22" s="5">
        <f t="shared" si="7"/>
        <v>929.393508</v>
      </c>
      <c r="K22" s="28">
        <f t="shared" si="8"/>
        <v>821.019</v>
      </c>
    </row>
    <row r="23" spans="1:11" ht="12.75">
      <c r="A23" s="3">
        <v>2557</v>
      </c>
      <c r="B23" s="4">
        <v>915.5</v>
      </c>
      <c r="C23" s="5">
        <f t="shared" si="0"/>
        <v>1094.692</v>
      </c>
      <c r="D23" s="29">
        <f t="shared" si="1"/>
        <v>1368.365</v>
      </c>
      <c r="E23" s="5">
        <f aca="true" t="shared" si="9" ref="E23:E28">+C23*0.151+C23</f>
        <v>1259.990492</v>
      </c>
      <c r="F23" s="5">
        <f aca="true" t="shared" si="10" ref="F23:F28">+C23*0.051+C23</f>
        <v>1150.521292</v>
      </c>
      <c r="G23" s="22">
        <f aca="true" t="shared" si="11" ref="G23:G28">+C23*0.05+C23</f>
        <v>1149.4266</v>
      </c>
      <c r="H23" s="22">
        <f aca="true" t="shared" si="12" ref="H23:H28">+C23-(C23*0.05)</f>
        <v>1039.9574</v>
      </c>
      <c r="I23" s="5">
        <f aca="true" t="shared" si="13" ref="I23:I28">+C23-(C23*0.051)</f>
        <v>1038.862708</v>
      </c>
      <c r="J23" s="5">
        <f aca="true" t="shared" si="14" ref="J23:J28">+C23-(C23*0.151)</f>
        <v>929.393508</v>
      </c>
      <c r="K23" s="28">
        <f aca="true" t="shared" si="15" ref="K23:K28">+C23-(C23*0.25)</f>
        <v>821.019</v>
      </c>
    </row>
    <row r="24" spans="1:11" ht="12.75">
      <c r="A24" s="3">
        <v>2558</v>
      </c>
      <c r="B24" s="4">
        <v>744.5</v>
      </c>
      <c r="C24" s="5">
        <f t="shared" si="0"/>
        <v>1094.692</v>
      </c>
      <c r="D24" s="29">
        <f t="shared" si="1"/>
        <v>1368.365</v>
      </c>
      <c r="E24" s="5">
        <f t="shared" si="9"/>
        <v>1259.990492</v>
      </c>
      <c r="F24" s="5">
        <f t="shared" si="10"/>
        <v>1150.521292</v>
      </c>
      <c r="G24" s="22">
        <f t="shared" si="11"/>
        <v>1149.4266</v>
      </c>
      <c r="H24" s="22">
        <f t="shared" si="12"/>
        <v>1039.9574</v>
      </c>
      <c r="I24" s="5">
        <f t="shared" si="13"/>
        <v>1038.862708</v>
      </c>
      <c r="J24" s="5">
        <f t="shared" si="14"/>
        <v>929.393508</v>
      </c>
      <c r="K24" s="28">
        <f t="shared" si="15"/>
        <v>821.019</v>
      </c>
    </row>
    <row r="25" spans="1:11" ht="12.75">
      <c r="A25" s="3">
        <v>2559</v>
      </c>
      <c r="B25" s="4">
        <v>1348.1</v>
      </c>
      <c r="C25" s="5">
        <f t="shared" si="0"/>
        <v>1094.692</v>
      </c>
      <c r="D25" s="29">
        <f t="shared" si="1"/>
        <v>1368.365</v>
      </c>
      <c r="E25" s="5">
        <f t="shared" si="9"/>
        <v>1259.990492</v>
      </c>
      <c r="F25" s="5">
        <f t="shared" si="10"/>
        <v>1150.521292</v>
      </c>
      <c r="G25" s="22">
        <f t="shared" si="11"/>
        <v>1149.4266</v>
      </c>
      <c r="H25" s="22">
        <f t="shared" si="12"/>
        <v>1039.9574</v>
      </c>
      <c r="I25" s="5">
        <f t="shared" si="13"/>
        <v>1038.862708</v>
      </c>
      <c r="J25" s="5">
        <f t="shared" si="14"/>
        <v>929.393508</v>
      </c>
      <c r="K25" s="28">
        <f t="shared" si="15"/>
        <v>821.019</v>
      </c>
    </row>
    <row r="26" spans="1:11" ht="12.75">
      <c r="A26" s="3">
        <v>2560</v>
      </c>
      <c r="B26" s="4">
        <v>1449</v>
      </c>
      <c r="C26" s="5">
        <f t="shared" si="0"/>
        <v>1094.692</v>
      </c>
      <c r="D26" s="29">
        <f t="shared" si="1"/>
        <v>1368.365</v>
      </c>
      <c r="E26" s="5">
        <f t="shared" si="9"/>
        <v>1259.990492</v>
      </c>
      <c r="F26" s="5">
        <f t="shared" si="10"/>
        <v>1150.521292</v>
      </c>
      <c r="G26" s="22">
        <f t="shared" si="11"/>
        <v>1149.4266</v>
      </c>
      <c r="H26" s="22">
        <f t="shared" si="12"/>
        <v>1039.9574</v>
      </c>
      <c r="I26" s="5">
        <f t="shared" si="13"/>
        <v>1038.862708</v>
      </c>
      <c r="J26" s="5">
        <f t="shared" si="14"/>
        <v>929.393508</v>
      </c>
      <c r="K26" s="28">
        <f t="shared" si="15"/>
        <v>821.019</v>
      </c>
    </row>
    <row r="27" spans="1:11" ht="12.75">
      <c r="A27" s="3">
        <v>2561</v>
      </c>
      <c r="B27" s="4">
        <v>1172.3</v>
      </c>
      <c r="C27" s="5">
        <f t="shared" si="0"/>
        <v>1094.692</v>
      </c>
      <c r="D27" s="29">
        <f t="shared" si="1"/>
        <v>1368.365</v>
      </c>
      <c r="E27" s="5">
        <f t="shared" si="9"/>
        <v>1259.990492</v>
      </c>
      <c r="F27" s="5">
        <f t="shared" si="10"/>
        <v>1150.521292</v>
      </c>
      <c r="G27" s="22">
        <f t="shared" si="11"/>
        <v>1149.4266</v>
      </c>
      <c r="H27" s="22">
        <f t="shared" si="12"/>
        <v>1039.9574</v>
      </c>
      <c r="I27" s="5">
        <f t="shared" si="13"/>
        <v>1038.862708</v>
      </c>
      <c r="J27" s="5">
        <f t="shared" si="14"/>
        <v>929.393508</v>
      </c>
      <c r="K27" s="28">
        <f t="shared" si="15"/>
        <v>821.019</v>
      </c>
    </row>
    <row r="28" spans="1:11" ht="12.75">
      <c r="A28" s="3">
        <v>2562</v>
      </c>
      <c r="B28" s="4">
        <v>752.7</v>
      </c>
      <c r="C28" s="5">
        <f t="shared" si="0"/>
        <v>1094.692</v>
      </c>
      <c r="D28" s="29">
        <f t="shared" si="1"/>
        <v>1368.365</v>
      </c>
      <c r="E28" s="5">
        <f t="shared" si="9"/>
        <v>1259.990492</v>
      </c>
      <c r="F28" s="5">
        <f t="shared" si="10"/>
        <v>1150.521292</v>
      </c>
      <c r="G28" s="22">
        <f t="shared" si="11"/>
        <v>1149.4266</v>
      </c>
      <c r="H28" s="22">
        <f t="shared" si="12"/>
        <v>1039.9574</v>
      </c>
      <c r="I28" s="5">
        <f t="shared" si="13"/>
        <v>1038.862708</v>
      </c>
      <c r="J28" s="5">
        <f t="shared" si="14"/>
        <v>929.393508</v>
      </c>
      <c r="K28" s="28">
        <f t="shared" si="15"/>
        <v>821.019</v>
      </c>
    </row>
    <row r="29" spans="1:11" ht="12.75">
      <c r="A29" s="35">
        <v>2563</v>
      </c>
      <c r="B29" s="32">
        <v>774.4</v>
      </c>
      <c r="C29" s="5"/>
      <c r="D29" s="29"/>
      <c r="E29" s="5"/>
      <c r="F29" s="5"/>
      <c r="G29" s="22"/>
      <c r="H29" s="22"/>
      <c r="I29" s="5"/>
      <c r="J29" s="5"/>
      <c r="K29" s="28"/>
    </row>
    <row r="30" spans="1:11" ht="12.75">
      <c r="A30" s="35"/>
      <c r="B30" s="32"/>
      <c r="C30" s="5"/>
      <c r="D30" s="29"/>
      <c r="E30" s="5"/>
      <c r="F30" s="5"/>
      <c r="G30" s="22"/>
      <c r="H30" s="22"/>
      <c r="I30" s="5"/>
      <c r="J30" s="5"/>
      <c r="K30" s="28"/>
    </row>
    <row r="31" spans="1:11" ht="12.75">
      <c r="A31" s="35"/>
      <c r="B31" s="32"/>
      <c r="C31" s="5"/>
      <c r="D31" s="29"/>
      <c r="E31" s="5"/>
      <c r="F31" s="5"/>
      <c r="G31" s="22"/>
      <c r="H31" s="22"/>
      <c r="I31" s="5"/>
      <c r="J31" s="5"/>
      <c r="K31" s="28"/>
    </row>
    <row r="32" spans="1:11" ht="15.75" customHeight="1">
      <c r="A32" s="34" t="s">
        <v>12</v>
      </c>
      <c r="B32" s="33">
        <f>AVERAGE(B4:B28)</f>
        <v>1094.692</v>
      </c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12.75">
      <c r="A33" s="23"/>
      <c r="B33" s="23"/>
      <c r="C33" s="24"/>
      <c r="D33" s="24"/>
      <c r="E33" s="24"/>
      <c r="F33" s="24"/>
      <c r="G33" s="25"/>
      <c r="H33" s="25"/>
      <c r="I33" s="24"/>
      <c r="J33" s="24"/>
      <c r="K33" s="24"/>
    </row>
    <row r="34" spans="1:11" ht="12.75">
      <c r="A34" s="23"/>
      <c r="B34" s="23"/>
      <c r="C34" s="24"/>
      <c r="D34" s="24"/>
      <c r="E34" s="24"/>
      <c r="F34" s="24"/>
      <c r="G34" s="25"/>
      <c r="H34" s="25"/>
      <c r="I34" s="24"/>
      <c r="J34" s="24"/>
      <c r="K34" s="24"/>
    </row>
    <row r="35" spans="1:11" ht="12.75">
      <c r="A35" s="23"/>
      <c r="B35" s="23"/>
      <c r="C35" s="24"/>
      <c r="D35" s="24"/>
      <c r="E35" s="24"/>
      <c r="F35" s="24"/>
      <c r="G35" s="25"/>
      <c r="H35" s="25"/>
      <c r="I35" s="24"/>
      <c r="J35" s="24"/>
      <c r="K35" s="24"/>
    </row>
    <row r="36" spans="1:11" ht="12.75">
      <c r="A36" s="23"/>
      <c r="B36" s="23"/>
      <c r="C36" s="24"/>
      <c r="D36" s="24"/>
      <c r="E36" s="24"/>
      <c r="F36" s="24"/>
      <c r="G36" s="25"/>
      <c r="H36" s="25"/>
      <c r="I36" s="24"/>
      <c r="J36" s="24"/>
      <c r="K36" s="24"/>
    </row>
    <row r="37" spans="1:11" ht="12.75">
      <c r="A37" s="23"/>
      <c r="B37" s="36" t="s">
        <v>15</v>
      </c>
      <c r="C37" s="38" t="s">
        <v>16</v>
      </c>
      <c r="D37" s="38"/>
      <c r="E37" s="38"/>
      <c r="F37" s="38"/>
      <c r="G37" s="38"/>
      <c r="H37" s="38"/>
      <c r="I37" s="24"/>
      <c r="J37" s="24"/>
      <c r="K37" s="24"/>
    </row>
  </sheetData>
  <sheetProtection/>
  <mergeCells count="2">
    <mergeCell ref="G1:H1"/>
    <mergeCell ref="C37:H37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2012-03-09T07:42:07Z</cp:lastPrinted>
  <dcterms:created xsi:type="dcterms:W3CDTF">2004-04-20T08:20:40Z</dcterms:created>
  <dcterms:modified xsi:type="dcterms:W3CDTF">2021-04-26T07:30:44Z</dcterms:modified>
  <cp:category/>
  <cp:version/>
  <cp:contentType/>
  <cp:contentStatus/>
</cp:coreProperties>
</file>