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ลำพูน\"/>
    </mc:Choice>
  </mc:AlternateContent>
  <xr:revisionPtr revIDLastSave="0" documentId="13_ncr:1_{39CB0F5E-6581-4998-9284-AC98CC0527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ลำพูน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F40" i="1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V5" i="1"/>
  <c r="V6" i="1"/>
  <c r="V7" i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C76" i="1" l="1"/>
  <c r="B79" i="1" s="1"/>
  <c r="B78" i="1" l="1"/>
  <c r="B81" i="1"/>
  <c r="T11" i="1"/>
  <c r="T10" i="1"/>
  <c r="B82" i="1"/>
  <c r="G35" i="1" l="1"/>
  <c r="O35" i="1"/>
  <c r="E35" i="1"/>
  <c r="H35" i="1"/>
  <c r="P35" i="1"/>
  <c r="Q35" i="1"/>
  <c r="F35" i="1"/>
  <c r="I35" i="1"/>
  <c r="L35" i="1"/>
  <c r="M35" i="1"/>
  <c r="J35" i="1"/>
  <c r="K35" i="1"/>
  <c r="N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<sst xmlns="http://schemas.openxmlformats.org/spreadsheetml/2006/main" count="42" uniqueCount="24">
  <si>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</si>
  <si>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</si>
  <si>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</si>
  <si>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</si>
  <si>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</si>
  <si>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</si>
  <si>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</si>
  <si>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</si>
  <si>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</si>
  <si>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</si>
  <si>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</si>
  <si>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</si>
  <si>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</si>
  <si>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</si>
  <si>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</si>
  <si>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</si>
  <si>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</si>
  <si>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</si>
  <si>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</si>
  <si>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</si>
  <si>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</si>
  <si>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</si>
  <si>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</si>
  <si>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อ.เมืองลำพูน (17012)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</si>
</sst>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อ.เมือง  จ.ลำพูน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Returnเมืองลำพูน!$E$34:$Q$34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Returnเมืองลำพูน!$E$35:$Q$35</c:f>
              <c:numCache>
                <c:formatCode>0</c:formatCode>
                <c:ptCount val="13"/>
                <c:pt idx="0" formatCode="0.0">
                  <c:v>75.91</c:v>
                </c:pt>
                <c:pt idx="1">
                  <c:v>85.65</c:v>
                </c:pt>
                <c:pt idx="2" formatCode="0.0">
                  <c:v>91.89</c:v>
                </c:pt>
                <c:pt idx="3" formatCode="0.0">
                  <c:v>96.5</c:v>
                </c:pt>
                <c:pt idx="4" formatCode="0.0">
                  <c:v>100.17</c:v>
                </c:pt>
                <c:pt idx="5" formatCode="0.0">
                  <c:v>103.22</c:v>
                </c:pt>
                <c:pt idx="6" formatCode="0.0">
                  <c:v>110.14</c:v>
                </c:pt>
                <c:pt idx="7" formatCode="0.0">
                  <c:v>123.22</c:v>
                </c:pt>
                <c:pt idx="8" formatCode="0.0">
                  <c:v>127.36</c:v>
                </c:pt>
                <c:pt idx="9" formatCode="0.0">
                  <c:v>140.13999999999999</c:v>
                </c:pt>
                <c:pt idx="10" formatCode="0.0">
                  <c:v>152.83000000000001</c:v>
                </c:pt>
                <c:pt idx="11" formatCode="0.0">
                  <c:v>165.47</c:v>
                </c:pt>
                <c:pt idx="12" formatCode="0.0">
                  <c:v>182.14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07-48C2-B282-0FCC2C731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609696"/>
        <c:axId val="277610088"/>
      </c:scatterChart>
      <c:valAx>
        <c:axId val="27760969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7610088"/>
        <c:crossesAt val="10"/>
        <c:crossBetween val="midCat"/>
      </c:valAx>
      <c:valAx>
        <c:axId val="27761008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760969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BADE3D94-A7C7-4A9C-A5F6-6584549FA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70.7</v>
      </c>
      <c r="C4" s="38">
        <f>A31+1</f>
        <v>2523</v>
      </c>
      <c r="D4" s="9">
        <v>53.5</v>
      </c>
      <c r="E4" s="40">
        <f>C31+1</f>
        <v>2551</v>
      </c>
      <c r="F4" s="18">
        <v>76.900000000000006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71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102.8</v>
      </c>
      <c r="C5" s="38">
        <f>C4+1</f>
        <v>2524</v>
      </c>
      <c r="D5" s="9">
        <v>67.7</v>
      </c>
      <c r="E5" s="41">
        <f t="shared" ref="E5:E17" si="0">E4+1</f>
        <v>2552</v>
      </c>
      <c r="F5" s="9">
        <v>55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79.333802816901425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87.8</v>
      </c>
      <c r="C6" s="38">
        <f t="shared" ref="C6:C31" si="2">C5+1</f>
        <v>2525</v>
      </c>
      <c r="D6" s="9">
        <v>72.5</v>
      </c>
      <c r="E6" s="41">
        <f t="shared" si="0"/>
        <v>2553</v>
      </c>
      <c r="F6" s="9">
        <v>86.9</v>
      </c>
      <c r="I6" s="1" t="s">
        <v>0</v>
      </c>
      <c r="K6" s="2" t="s">
        <v>0</v>
      </c>
      <c r="R6" s="1" t="s">
        <v>9</v>
      </c>
      <c r="T6" s="7">
        <f>(VAR(G39:G115))</f>
        <v>464.55284104627623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87.2</v>
      </c>
      <c r="C7" s="38">
        <f t="shared" si="2"/>
        <v>2526</v>
      </c>
      <c r="D7" s="9">
        <v>57.5</v>
      </c>
      <c r="E7" s="41">
        <f t="shared" si="0"/>
        <v>2554</v>
      </c>
      <c r="F7" s="9">
        <v>81.400000000000006</v>
      </c>
      <c r="I7" s="1" t="s">
        <v>10</v>
      </c>
      <c r="K7" s="2" t="s">
        <v>0</v>
      </c>
      <c r="R7" s="1" t="s">
        <v>11</v>
      </c>
      <c r="T7" s="7">
        <f>STDEV(G39:G115)</f>
        <v>21.553487909066511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116.8</v>
      </c>
      <c r="C8" s="38">
        <f t="shared" si="2"/>
        <v>2527</v>
      </c>
      <c r="D8" s="9">
        <v>96.5</v>
      </c>
      <c r="E8" s="41">
        <f t="shared" si="0"/>
        <v>2555</v>
      </c>
      <c r="F8" s="9">
        <v>82.9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68.8</v>
      </c>
      <c r="C9" s="38">
        <f t="shared" si="2"/>
        <v>2528</v>
      </c>
      <c r="D9" s="9">
        <v>60.9</v>
      </c>
      <c r="E9" s="41">
        <f t="shared" si="0"/>
        <v>2556</v>
      </c>
      <c r="F9" s="9">
        <v>78.599999999999994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106.5</v>
      </c>
      <c r="C10" s="38">
        <f t="shared" si="2"/>
        <v>2529</v>
      </c>
      <c r="D10" s="10">
        <v>88.5</v>
      </c>
      <c r="E10" s="41">
        <f t="shared" si="0"/>
        <v>2557</v>
      </c>
      <c r="F10" s="9">
        <v>51.6</v>
      </c>
      <c r="S10" s="2" t="s">
        <v>12</v>
      </c>
      <c r="T10" s="23">
        <f>+B78</f>
        <v>0.55500400000000005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52.7</v>
      </c>
      <c r="C11" s="38">
        <f t="shared" si="2"/>
        <v>2530</v>
      </c>
      <c r="D11" s="43">
        <v>75.3</v>
      </c>
      <c r="E11" s="41">
        <f t="shared" si="0"/>
        <v>2558</v>
      </c>
      <c r="F11" s="9">
        <v>92.2</v>
      </c>
      <c r="S11" s="2" t="s">
        <v>13</v>
      </c>
      <c r="T11" s="23">
        <f>+B79</f>
        <v>1.1862870000000001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70.3</v>
      </c>
      <c r="C12" s="38">
        <f t="shared" si="2"/>
        <v>2531</v>
      </c>
      <c r="D12" s="18">
        <v>62.3</v>
      </c>
      <c r="E12" s="41">
        <f t="shared" si="0"/>
        <v>2559</v>
      </c>
      <c r="F12" s="9">
        <v>75.400000000000006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45.6</v>
      </c>
      <c r="C13" s="38">
        <f t="shared" si="2"/>
        <v>2532</v>
      </c>
      <c r="D13" s="9">
        <v>60.9</v>
      </c>
      <c r="E13" s="41">
        <f t="shared" si="0"/>
        <v>2560</v>
      </c>
      <c r="F13" s="9">
        <v>79.599999999999994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72.599999999999994</v>
      </c>
      <c r="C14" s="38">
        <f t="shared" si="2"/>
        <v>2533</v>
      </c>
      <c r="D14" s="9">
        <v>88.5</v>
      </c>
      <c r="E14" s="41">
        <f t="shared" si="0"/>
        <v>2561</v>
      </c>
      <c r="F14" s="9">
        <v>85.8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133.80000000000001</v>
      </c>
      <c r="C15" s="38">
        <f t="shared" si="2"/>
        <v>2534</v>
      </c>
      <c r="D15" s="9">
        <v>75.3</v>
      </c>
      <c r="E15" s="41">
        <f t="shared" si="0"/>
        <v>2562</v>
      </c>
      <c r="F15" s="9">
        <v>116.1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76.400000000000006</v>
      </c>
      <c r="C16" s="38">
        <f t="shared" si="2"/>
        <v>2535</v>
      </c>
      <c r="D16" s="9">
        <v>62.3</v>
      </c>
      <c r="E16" s="41">
        <f t="shared" si="0"/>
        <v>2563</v>
      </c>
      <c r="F16" s="9">
        <v>97.7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60.3</v>
      </c>
      <c r="C17" s="38">
        <f t="shared" si="2"/>
        <v>2536</v>
      </c>
      <c r="D17" s="9">
        <v>59.5</v>
      </c>
      <c r="E17" s="41">
        <f t="shared" si="0"/>
        <v>2564</v>
      </c>
      <c r="F17" s="9">
        <v>59.3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81.400000000000006</v>
      </c>
      <c r="C18" s="38">
        <f t="shared" si="2"/>
        <v>2537</v>
      </c>
      <c r="D18" s="9">
        <v>103.2</v>
      </c>
      <c r="E18" s="41">
        <v>2565</v>
      </c>
      <c r="F18" s="9">
        <v>81.400000000000006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70.3</v>
      </c>
      <c r="C19" s="38">
        <f t="shared" si="2"/>
        <v>2538</v>
      </c>
      <c r="D19" s="9">
        <v>60.8</v>
      </c>
      <c r="E19" s="41"/>
      <c r="F19" s="9"/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78.099999999999994</v>
      </c>
      <c r="C20" s="38">
        <f t="shared" si="2"/>
        <v>2539</v>
      </c>
      <c r="D20" s="9">
        <v>76.099999999999994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94.2</v>
      </c>
      <c r="C21" s="38">
        <f t="shared" si="2"/>
        <v>2540</v>
      </c>
      <c r="D21" s="9">
        <v>77.599999999999994</v>
      </c>
      <c r="E21" s="41"/>
      <c r="F21" s="55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70.2</v>
      </c>
      <c r="C22" s="38">
        <f t="shared" si="2"/>
        <v>2541</v>
      </c>
      <c r="D22" s="9">
        <v>68.599999999999994</v>
      </c>
      <c r="E22" s="41"/>
      <c r="F22" s="56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108.5</v>
      </c>
      <c r="C23" s="38">
        <f t="shared" si="2"/>
        <v>2542</v>
      </c>
      <c r="D23" s="9">
        <v>62.8</v>
      </c>
      <c r="E23" s="41"/>
      <c r="F23" s="56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103.7</v>
      </c>
      <c r="C24" s="38">
        <f t="shared" si="2"/>
        <v>2543</v>
      </c>
      <c r="D24" s="9">
        <v>68.400000000000006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114.2</v>
      </c>
      <c r="C25" s="38">
        <f t="shared" si="2"/>
        <v>2544</v>
      </c>
      <c r="D25" s="9">
        <v>95.4</v>
      </c>
      <c r="E25" s="41"/>
      <c r="F25" s="56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140.80000000000001</v>
      </c>
      <c r="C26" s="38">
        <f t="shared" si="2"/>
        <v>2545</v>
      </c>
      <c r="D26" s="9">
        <v>130.4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91.8</v>
      </c>
      <c r="C27" s="38">
        <f t="shared" si="2"/>
        <v>2546</v>
      </c>
      <c r="D27" s="9">
        <v>47.1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55.4</v>
      </c>
      <c r="C28" s="38">
        <f t="shared" si="2"/>
        <v>2547</v>
      </c>
      <c r="D28" s="52">
        <v>78.7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118.4</v>
      </c>
      <c r="C29" s="38">
        <f t="shared" si="2"/>
        <v>2548</v>
      </c>
      <c r="D29" s="59">
        <v>76.900000000000006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42.4</v>
      </c>
      <c r="C30" s="38">
        <f t="shared" si="2"/>
        <v>2549</v>
      </c>
      <c r="D30" s="53">
        <v>70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52.2</v>
      </c>
      <c r="C31" s="39">
        <f t="shared" si="2"/>
        <v>2550</v>
      </c>
      <c r="D31" s="54">
        <v>60.8</v>
      </c>
      <c r="E31" s="57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4">ROUND((((-LN(-LN(1-1/E34)))+$B$81*$B$82)/$B$81),2)</f>
        <v>75.91</v>
      </c>
      <c r="F35" s="16">
        <f t="shared" si="4"/>
        <v>85.65</v>
      </c>
      <c r="G35" s="15">
        <f t="shared" si="4"/>
        <v>91.89</v>
      </c>
      <c r="H35" s="15">
        <f t="shared" si="4"/>
        <v>96.5</v>
      </c>
      <c r="I35" s="15">
        <f t="shared" si="4"/>
        <v>100.17</v>
      </c>
      <c r="J35" s="15">
        <f t="shared" si="4"/>
        <v>103.22</v>
      </c>
      <c r="K35" s="15">
        <f t="shared" si="4"/>
        <v>110.14</v>
      </c>
      <c r="L35" s="15">
        <f t="shared" si="4"/>
        <v>123.22</v>
      </c>
      <c r="M35" s="15">
        <f t="shared" si="4"/>
        <v>127.36</v>
      </c>
      <c r="N35" s="15">
        <f t="shared" si="4"/>
        <v>140.13999999999999</v>
      </c>
      <c r="O35" s="15">
        <f t="shared" si="4"/>
        <v>152.83000000000001</v>
      </c>
      <c r="P35" s="15">
        <f t="shared" si="4"/>
        <v>165.47</v>
      </c>
      <c r="Q35" s="15">
        <f t="shared" si="4"/>
        <v>182.14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70.7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102.8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3" si="5">F40+1</f>
        <v>2497</v>
      </c>
      <c r="G41" s="50">
        <v>87.8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87.2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116.8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68.8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106.5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52.7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70.3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45.6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72.599999999999994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133.80000000000001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76.400000000000006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60.3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81.400000000000006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70.3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78.099999999999994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94.2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70.2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108.5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103.7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114.2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140.80000000000001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91.8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55.4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118.4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42.4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52.2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53.5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67.7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72.5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57.5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96.5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60.9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88.5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75.3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62.3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60.9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6</v>
      </c>
      <c r="B77" s="33"/>
      <c r="F77" s="49">
        <f t="shared" si="5"/>
        <v>2533</v>
      </c>
      <c r="G77" s="50">
        <v>88.5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0.55500400000000005</v>
      </c>
      <c r="F78" s="49">
        <f t="shared" si="5"/>
        <v>2534</v>
      </c>
      <c r="G78" s="50">
        <v>75.3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1.1862870000000001</v>
      </c>
      <c r="F79" s="49">
        <f t="shared" si="5"/>
        <v>2535</v>
      </c>
      <c r="G79" s="50">
        <v>62.3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59.5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5.5039212446955581E-2</v>
      </c>
      <c r="F81" s="49">
        <f t="shared" si="5"/>
        <v>2537</v>
      </c>
      <c r="G81" s="50">
        <v>103.2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69.250010274722726</v>
      </c>
      <c r="F82" s="49">
        <f t="shared" si="5"/>
        <v>2538</v>
      </c>
      <c r="G82" s="50">
        <v>60.8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76.099999999999994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77.599999999999994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68.599999999999994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62.8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68.400000000000006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95.4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130.4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47.1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78.7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76.900000000000006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70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60.8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76.900000000000006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55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86.9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81.400000000000006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82.9</v>
      </c>
    </row>
    <row r="100" spans="2:27" ht="12" customHeight="1" x14ac:dyDescent="0.6">
      <c r="F100" s="49">
        <f t="shared" si="5"/>
        <v>2556</v>
      </c>
      <c r="G100" s="50">
        <v>78.599999999999994</v>
      </c>
    </row>
    <row r="101" spans="2:27" ht="12" customHeight="1" x14ac:dyDescent="0.6">
      <c r="F101" s="49">
        <f t="shared" si="5"/>
        <v>2557</v>
      </c>
      <c r="G101" s="50">
        <v>51.6</v>
      </c>
    </row>
    <row r="102" spans="2:27" ht="12" customHeight="1" x14ac:dyDescent="0.6">
      <c r="F102" s="49">
        <f t="shared" si="5"/>
        <v>2558</v>
      </c>
      <c r="G102" s="50">
        <v>92.2</v>
      </c>
    </row>
    <row r="103" spans="2:27" ht="12" customHeight="1" x14ac:dyDescent="0.6">
      <c r="F103" s="49">
        <f t="shared" si="5"/>
        <v>2559</v>
      </c>
      <c r="G103" s="50">
        <v>75.400000000000006</v>
      </c>
    </row>
    <row r="104" spans="2:27" ht="12" customHeight="1" x14ac:dyDescent="0.6">
      <c r="F104" s="49">
        <f>F103+1</f>
        <v>2560</v>
      </c>
      <c r="G104" s="50">
        <v>79.599999999999994</v>
      </c>
    </row>
    <row r="105" spans="2:27" ht="12" customHeight="1" x14ac:dyDescent="0.6">
      <c r="F105" s="49">
        <f>F104+1</f>
        <v>2561</v>
      </c>
      <c r="G105" s="50">
        <v>85.8</v>
      </c>
    </row>
    <row r="106" spans="2:27" ht="12" customHeight="1" x14ac:dyDescent="0.6">
      <c r="F106" s="49">
        <f>F105+1</f>
        <v>2562</v>
      </c>
      <c r="G106" s="50">
        <v>116.1</v>
      </c>
    </row>
    <row r="107" spans="2:27" ht="12" customHeight="1" x14ac:dyDescent="0.6">
      <c r="F107" s="49">
        <f>F106+1</f>
        <v>2563</v>
      </c>
      <c r="G107" s="50">
        <v>97.7</v>
      </c>
    </row>
    <row r="108" spans="2:27" ht="12" customHeight="1" x14ac:dyDescent="0.6">
      <c r="F108" s="49">
        <f t="shared" ref="F108" si="7">F107+1</f>
        <v>2564</v>
      </c>
      <c r="G108" s="50">
        <v>59.3</v>
      </c>
    </row>
    <row r="109" spans="2:27" ht="12" customHeight="1" x14ac:dyDescent="0.6">
      <c r="F109" s="49">
        <v>2565</v>
      </c>
      <c r="G109" s="50">
        <v>81.400000000000006</v>
      </c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Returnเมืองลำพูน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2023-01-03T09:03:05Z</dcterms:modified>
</cp:coreProperties>
</file>