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3740" windowHeight="9960" activeTab="0"/>
  </bookViews>
  <sheets>
    <sheet name="ตารางปริมาณน้ำฝนรายปี" sheetId="1" r:id="rId1"/>
    <sheet name="Chart1" sheetId="2" r:id="rId2"/>
    <sheet name="รายเดือนลำพูน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'ตารางปริมาณน้ำฝนรายปี'!$A$1:$O$77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<sst xmlns="http://schemas.openxmlformats.org/spreadsheetml/2006/main" count="280" uniqueCount="26">
  <si>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</si>
  <si>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</si>
  <si>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</si>
  <si>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</si>
  <si>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</si>
  <si>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</si>
  <si>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</si>
  <si>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</si>
  <si>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</si>
  <si>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</si>
  <si>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</si>
  <si>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</si>
  <si>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</si>
  <si>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</si>
  <si>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</si>
  <si>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</si>
  <si>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</si>
  <si>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</si>
  <si>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</si>
  <si>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</si>
  <si>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หมายเหตุ </t>
  </si>
  <si>
    <t>วันฝนตก</t>
  </si>
  <si>
    <t>สถานี : 17022     อ.ลี้ จ.ลำพูน</t>
  </si>
  <si>
    <t>-</t>
  </si>
  <si>
    <t>ฝนเฉลี่ยปี(2498-2560)</t>
  </si>
  <si>
    <t>ฝนเฉลี่ย2498-2560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</si>
</sst>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.0"/>
    <numFmt numFmtId="192" formatCode="0.0_)"/>
    <numFmt numFmtId="193" formatCode="d\ \ด\ด\ด"/>
    <numFmt numFmtId="194" formatCode="_(* #,##0.0_);_(* \(#,##0.0\);_(* &quot;-&quot;_);_(@_)"/>
    <numFmt numFmtId="195" formatCode="#,##0.0_);\(#,##0.0\)"/>
  </numFmts>
  <fonts count="57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2"/>
      <name val="AngsanaUPC"/>
      <family val="1"/>
    </font>
    <font>
      <sz val="10"/>
      <name val="Times New Roman"/>
      <family val="1"/>
    </font>
    <font>
      <sz val="14"/>
      <name val="Cordia New"/>
      <family val="0"/>
    </font>
    <font>
      <sz val="12"/>
      <name val="Arial"/>
      <family val="2"/>
    </font>
    <font>
      <u val="single"/>
      <sz val="10"/>
      <color indexed="14"/>
      <name val="MS Sans Serif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0.75"/>
      <color indexed="17"/>
      <name val="Arial"/>
      <family val="0"/>
    </font>
    <font>
      <sz val="9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  <font>
      <sz val="12"/>
      <name val="TH SarabunPSK"/>
      <family val="2"/>
    </font>
    <font>
      <sz val="12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0" fillId="0" borderId="0">
      <alignment/>
      <protection/>
    </xf>
    <xf numFmtId="194" fontId="21" fillId="0" borderId="0">
      <alignment/>
      <protection/>
    </xf>
    <xf numFmtId="0" fontId="22" fillId="0" borderId="0" applyProtection="0">
      <alignment/>
    </xf>
    <xf numFmtId="195" fontId="7" fillId="0" borderId="0">
      <alignment/>
      <protection/>
    </xf>
    <xf numFmtId="2" fontId="22" fillId="0" borderId="0" applyProtection="0">
      <alignment/>
    </xf>
    <xf numFmtId="0" fontId="23" fillId="0" borderId="0" applyNumberFormat="0" applyFill="0" applyBorder="0" applyAlignment="0" applyProtection="0"/>
    <xf numFmtId="0" fontId="24" fillId="0" borderId="0" applyProtection="0">
      <alignment/>
    </xf>
    <xf numFmtId="0" fontId="25" fillId="0" borderId="0" applyProtection="0">
      <alignment/>
    </xf>
    <xf numFmtId="0" fontId="26" fillId="0" borderId="0" applyNumberFormat="0" applyFill="0" applyBorder="0" applyAlignment="0" applyProtection="0"/>
    <xf numFmtId="0" fontId="27" fillId="0" borderId="0">
      <alignment vertical="justify"/>
      <protection/>
    </xf>
    <xf numFmtId="0" fontId="20" fillId="0" borderId="1" applyAlignment="0">
      <protection/>
    </xf>
    <xf numFmtId="0" fontId="22" fillId="0" borderId="2" applyProtection="0">
      <alignment/>
    </xf>
    <xf numFmtId="0" fontId="27" fillId="0" borderId="0">
      <alignment horizontal="centerContinuous" vertical="center"/>
      <protection/>
    </xf>
    <xf numFmtId="0" fontId="30" fillId="16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17" borderId="4" applyNumberFormat="0" applyAlignment="0" applyProtection="0"/>
    <xf numFmtId="0" fontId="35" fillId="0" borderId="5" applyNumberFormat="0" applyFill="0" applyAlignment="0" applyProtection="0"/>
    <xf numFmtId="0" fontId="36" fillId="4" borderId="0" applyNumberFormat="0" applyBorder="0" applyAlignment="0" applyProtection="0"/>
    <xf numFmtId="0" fontId="37" fillId="7" borderId="3" applyNumberFormat="0" applyAlignment="0" applyProtection="0"/>
    <xf numFmtId="0" fontId="38" fillId="18" borderId="0" applyNumberFormat="0" applyBorder="0" applyAlignment="0" applyProtection="0"/>
    <xf numFmtId="9" fontId="4" fillId="0" borderId="0" applyFont="0" applyFill="0" applyBorder="0" applyAlignment="0" applyProtection="0"/>
    <xf numFmtId="0" fontId="39" fillId="0" borderId="6" applyNumberFormat="0" applyFill="0" applyAlignment="0" applyProtection="0"/>
    <xf numFmtId="0" fontId="40" fillId="3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2" borderId="0" applyNumberFormat="0" applyBorder="0" applyAlignment="0" applyProtection="0"/>
    <xf numFmtId="0" fontId="41" fillId="16" borderId="7" applyNumberFormat="0" applyAlignment="0" applyProtection="0"/>
    <xf numFmtId="0" fontId="0" fillId="23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4" fillId="0" borderId="0" applyNumberFormat="0" applyFill="0" applyBorder="0" applyAlignment="0" applyProtection="0"/>
  </cellStyleXfs>
  <cellXfs count="82">
    <xf numFmtId="189" fontId="0" fillId="0" borderId="0" xfId="0" applyAlignment="1">
      <alignment/>
    </xf>
    <xf numFmtId="189" fontId="5" fillId="0" borderId="0" xfId="0" applyFont="1" applyAlignment="1">
      <alignment/>
    </xf>
    <xf numFmtId="189" fontId="5" fillId="0" borderId="0" xfId="0" applyFont="1" applyAlignment="1">
      <alignment vertical="center"/>
    </xf>
    <xf numFmtId="191" fontId="5" fillId="0" borderId="0" xfId="0" applyNumberFormat="1" applyFont="1" applyAlignment="1">
      <alignment vertical="center"/>
    </xf>
    <xf numFmtId="189" fontId="5" fillId="0" borderId="0" xfId="0" applyFont="1" applyAlignment="1" applyProtection="1">
      <alignment horizontal="center"/>
      <protection/>
    </xf>
    <xf numFmtId="191" fontId="5" fillId="0" borderId="0" xfId="0" applyNumberFormat="1" applyFont="1" applyAlignment="1">
      <alignment/>
    </xf>
    <xf numFmtId="19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89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91" fontId="7" fillId="0" borderId="0" xfId="0" applyNumberFormat="1" applyFont="1" applyBorder="1" applyAlignment="1">
      <alignment vertical="center"/>
    </xf>
    <xf numFmtId="193" fontId="8" fillId="0" borderId="0" xfId="0" applyNumberFormat="1" applyFont="1" applyBorder="1" applyAlignment="1">
      <alignment vertical="center"/>
    </xf>
    <xf numFmtId="191" fontId="7" fillId="0" borderId="0" xfId="0" applyNumberFormat="1" applyFont="1" applyBorder="1" applyAlignment="1">
      <alignment horizontal="center" vertical="center"/>
    </xf>
    <xf numFmtId="189" fontId="5" fillId="0" borderId="0" xfId="0" applyFont="1" applyBorder="1" applyAlignment="1">
      <alignment/>
    </xf>
    <xf numFmtId="191" fontId="9" fillId="0" borderId="0" xfId="0" applyNumberFormat="1" applyFont="1" applyBorder="1" applyAlignment="1" applyProtection="1">
      <alignment horizontal="centerContinuous" vertical="top"/>
      <protection/>
    </xf>
    <xf numFmtId="191" fontId="10" fillId="0" borderId="0" xfId="0" applyNumberFormat="1" applyFont="1" applyBorder="1" applyAlignment="1" applyProtection="1">
      <alignment horizontal="centerContinuous"/>
      <protection/>
    </xf>
    <xf numFmtId="189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91" fontId="6" fillId="4" borderId="12" xfId="0" applyNumberFormat="1" applyFont="1" applyFill="1" applyBorder="1" applyAlignment="1" applyProtection="1">
      <alignment horizontal="center" vertical="center"/>
      <protection/>
    </xf>
    <xf numFmtId="1" fontId="7" fillId="18" borderId="12" xfId="0" applyNumberFormat="1" applyFont="1" applyFill="1" applyBorder="1" applyAlignment="1" applyProtection="1">
      <alignment horizontal="center" vertical="center"/>
      <protection/>
    </xf>
    <xf numFmtId="1" fontId="6" fillId="18" borderId="12" xfId="0" applyNumberFormat="1" applyFont="1" applyFill="1" applyBorder="1" applyAlignment="1" applyProtection="1">
      <alignment horizontal="center" vertical="center"/>
      <protection/>
    </xf>
    <xf numFmtId="191" fontId="7" fillId="24" borderId="12" xfId="0" applyNumberFormat="1" applyFont="1" applyFill="1" applyBorder="1" applyAlignment="1" applyProtection="1">
      <alignment horizontal="right" vertical="center"/>
      <protection/>
    </xf>
    <xf numFmtId="191" fontId="7" fillId="24" borderId="12" xfId="0" applyNumberFormat="1" applyFont="1" applyFill="1" applyBorder="1" applyAlignment="1">
      <alignment horizontal="right" vertical="center"/>
    </xf>
    <xf numFmtId="191" fontId="7" fillId="24" borderId="12" xfId="0" applyNumberFormat="1" applyFont="1" applyFill="1" applyBorder="1" applyAlignment="1">
      <alignment vertical="center"/>
    </xf>
    <xf numFmtId="191" fontId="6" fillId="16" borderId="12" xfId="0" applyNumberFormat="1" applyFont="1" applyFill="1" applyBorder="1" applyAlignment="1" applyProtection="1">
      <alignment horizontal="center" vertical="center"/>
      <protection/>
    </xf>
    <xf numFmtId="1" fontId="14" fillId="7" borderId="12" xfId="0" applyNumberFormat="1" applyFont="1" applyFill="1" applyBorder="1" applyAlignment="1">
      <alignment horizontal="center" vertical="center"/>
    </xf>
    <xf numFmtId="1" fontId="13" fillId="7" borderId="12" xfId="0" applyNumberFormat="1" applyFont="1" applyFill="1" applyBorder="1" applyAlignment="1" applyProtection="1">
      <alignment horizontal="center" vertical="center"/>
      <protection/>
    </xf>
    <xf numFmtId="1" fontId="12" fillId="7" borderId="12" xfId="0" applyNumberFormat="1" applyFont="1" applyFill="1" applyBorder="1" applyAlignment="1" applyProtection="1">
      <alignment horizontal="center" vertical="center"/>
      <protection/>
    </xf>
    <xf numFmtId="191" fontId="14" fillId="0" borderId="12" xfId="0" applyNumberFormat="1" applyFont="1" applyBorder="1" applyAlignment="1">
      <alignment horizontal="right" vertical="center"/>
    </xf>
    <xf numFmtId="191" fontId="15" fillId="0" borderId="12" xfId="0" applyNumberFormat="1" applyFont="1" applyBorder="1" applyAlignment="1" applyProtection="1">
      <alignment horizontal="right" vertical="center"/>
      <protection/>
    </xf>
    <xf numFmtId="191" fontId="12" fillId="0" borderId="12" xfId="0" applyNumberFormat="1" applyFont="1" applyBorder="1" applyAlignment="1" applyProtection="1">
      <alignment horizontal="right" vertical="center"/>
      <protection/>
    </xf>
    <xf numFmtId="191" fontId="7" fillId="4" borderId="12" xfId="0" applyNumberFormat="1" applyFont="1" applyFill="1" applyBorder="1" applyAlignment="1" applyProtection="1">
      <alignment horizontal="right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1" fontId="7" fillId="5" borderId="12" xfId="0" applyNumberFormat="1" applyFont="1" applyFill="1" applyBorder="1" applyAlignment="1">
      <alignment horizontal="center" vertical="center"/>
    </xf>
    <xf numFmtId="1" fontId="7" fillId="5" borderId="12" xfId="0" applyNumberFormat="1" applyFont="1" applyFill="1" applyBorder="1" applyAlignment="1" applyProtection="1">
      <alignment horizontal="center" vertical="center"/>
      <protection/>
    </xf>
    <xf numFmtId="189" fontId="0" fillId="18" borderId="13" xfId="0" applyFill="1" applyBorder="1" applyAlignment="1">
      <alignment horizontal="center" vertical="center"/>
    </xf>
    <xf numFmtId="189" fontId="0" fillId="7" borderId="13" xfId="0" applyFill="1" applyBorder="1" applyAlignment="1">
      <alignment horizontal="center" vertical="center"/>
    </xf>
    <xf numFmtId="189" fontId="0" fillId="16" borderId="13" xfId="0" applyFill="1" applyBorder="1" applyAlignment="1">
      <alignment horizontal="center" vertical="center"/>
    </xf>
    <xf numFmtId="190" fontId="17" fillId="16" borderId="14" xfId="0" applyNumberFormat="1" applyFont="1" applyFill="1" applyBorder="1" applyAlignment="1">
      <alignment horizontal="center" vertical="center"/>
    </xf>
    <xf numFmtId="190" fontId="17" fillId="18" borderId="15" xfId="0" applyNumberFormat="1" applyFont="1" applyFill="1" applyBorder="1" applyAlignment="1">
      <alignment/>
    </xf>
    <xf numFmtId="190" fontId="17" fillId="16" borderId="15" xfId="0" applyNumberFormat="1" applyFont="1" applyFill="1" applyBorder="1" applyAlignment="1">
      <alignment horizontal="center" vertical="center"/>
    </xf>
    <xf numFmtId="190" fontId="17" fillId="4" borderId="15" xfId="0" applyNumberFormat="1" applyFont="1" applyFill="1" applyBorder="1" applyAlignment="1">
      <alignment/>
    </xf>
    <xf numFmtId="192" fontId="17" fillId="4" borderId="15" xfId="0" applyNumberFormat="1" applyFont="1" applyFill="1" applyBorder="1" applyAlignment="1">
      <alignment/>
    </xf>
    <xf numFmtId="190" fontId="17" fillId="4" borderId="16" xfId="0" applyNumberFormat="1" applyFont="1" applyFill="1" applyBorder="1" applyAlignment="1">
      <alignment/>
    </xf>
    <xf numFmtId="192" fontId="17" fillId="4" borderId="16" xfId="0" applyNumberFormat="1" applyFont="1" applyFill="1" applyBorder="1" applyAlignment="1">
      <alignment/>
    </xf>
    <xf numFmtId="192" fontId="17" fillId="0" borderId="0" xfId="0" applyNumberFormat="1" applyFont="1" applyAlignment="1">
      <alignment/>
    </xf>
    <xf numFmtId="192" fontId="7" fillId="0" borderId="0" xfId="0" applyNumberFormat="1" applyFont="1" applyAlignment="1">
      <alignment vertical="center"/>
    </xf>
    <xf numFmtId="192" fontId="17" fillId="18" borderId="14" xfId="0" applyNumberFormat="1" applyFont="1" applyFill="1" applyBorder="1" applyAlignment="1">
      <alignment horizontal="center" vertical="center"/>
    </xf>
    <xf numFmtId="192" fontId="17" fillId="18" borderId="15" xfId="0" applyNumberFormat="1" applyFont="1" applyFill="1" applyBorder="1" applyAlignment="1">
      <alignment/>
    </xf>
    <xf numFmtId="191" fontId="12" fillId="0" borderId="0" xfId="0" applyNumberFormat="1" applyFont="1" applyBorder="1" applyAlignment="1">
      <alignment vertical="center"/>
    </xf>
    <xf numFmtId="191" fontId="12" fillId="24" borderId="12" xfId="0" applyNumberFormat="1" applyFont="1" applyFill="1" applyBorder="1" applyAlignment="1">
      <alignment vertical="center"/>
    </xf>
    <xf numFmtId="191" fontId="12" fillId="4" borderId="12" xfId="0" applyNumberFormat="1" applyFont="1" applyFill="1" applyBorder="1" applyAlignment="1" applyProtection="1">
      <alignment horizontal="right" vertical="center"/>
      <protection/>
    </xf>
    <xf numFmtId="1" fontId="12" fillId="5" borderId="12" xfId="0" applyNumberFormat="1" applyFont="1" applyFill="1" applyBorder="1" applyAlignment="1">
      <alignment horizontal="center" vertical="center"/>
    </xf>
    <xf numFmtId="192" fontId="18" fillId="18" borderId="15" xfId="0" applyNumberFormat="1" applyFont="1" applyFill="1" applyBorder="1" applyAlignment="1">
      <alignment/>
    </xf>
    <xf numFmtId="190" fontId="18" fillId="16" borderId="15" xfId="0" applyNumberFormat="1" applyFont="1" applyFill="1" applyBorder="1" applyAlignment="1">
      <alignment horizontal="center" vertical="center"/>
    </xf>
    <xf numFmtId="191" fontId="7" fillId="0" borderId="0" xfId="0" applyNumberFormat="1" applyFont="1" applyAlignment="1">
      <alignment horizontal="center"/>
    </xf>
    <xf numFmtId="190" fontId="17" fillId="4" borderId="15" xfId="0" applyNumberFormat="1" applyFont="1" applyFill="1" applyBorder="1" applyAlignment="1">
      <alignment horizontal="center"/>
    </xf>
    <xf numFmtId="190" fontId="17" fillId="4" borderId="16" xfId="0" applyNumberFormat="1" applyFont="1" applyFill="1" applyBorder="1" applyAlignment="1">
      <alignment horizontal="center"/>
    </xf>
    <xf numFmtId="190" fontId="7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90" fontId="12" fillId="0" borderId="12" xfId="0" applyNumberFormat="1" applyFont="1" applyBorder="1" applyAlignment="1">
      <alignment horizontal="center"/>
    </xf>
    <xf numFmtId="1" fontId="12" fillId="0" borderId="12" xfId="0" applyNumberFormat="1" applyFont="1" applyBorder="1" applyAlignment="1">
      <alignment horizontal="center"/>
    </xf>
    <xf numFmtId="189" fontId="7" fillId="0" borderId="0" xfId="0" applyFont="1" applyAlignment="1">
      <alignment vertical="center"/>
    </xf>
    <xf numFmtId="1" fontId="12" fillId="18" borderId="12" xfId="0" applyNumberFormat="1" applyFont="1" applyFill="1" applyBorder="1" applyAlignment="1">
      <alignment horizontal="center" vertical="center"/>
    </xf>
    <xf numFmtId="190" fontId="18" fillId="18" borderId="15" xfId="0" applyNumberFormat="1" applyFont="1" applyFill="1" applyBorder="1" applyAlignment="1">
      <alignment/>
    </xf>
    <xf numFmtId="191" fontId="12" fillId="24" borderId="12" xfId="0" applyNumberFormat="1" applyFont="1" applyFill="1" applyBorder="1" applyAlignment="1">
      <alignment vertical="center"/>
    </xf>
    <xf numFmtId="189" fontId="19" fillId="0" borderId="0" xfId="0" applyFont="1" applyFill="1" applyAlignment="1">
      <alignment vertical="center"/>
    </xf>
    <xf numFmtId="191" fontId="7" fillId="24" borderId="12" xfId="0" applyNumberFormat="1" applyFont="1" applyFill="1" applyBorder="1" applyAlignment="1">
      <alignment vertical="center"/>
    </xf>
    <xf numFmtId="1" fontId="14" fillId="0" borderId="12" xfId="0" applyNumberFormat="1" applyFont="1" applyBorder="1" applyAlignment="1">
      <alignment horizontal="center" vertical="center"/>
    </xf>
    <xf numFmtId="1" fontId="15" fillId="0" borderId="12" xfId="0" applyNumberFormat="1" applyFont="1" applyBorder="1" applyAlignment="1" applyProtection="1">
      <alignment horizontal="center" vertical="center"/>
      <protection/>
    </xf>
    <xf numFmtId="1" fontId="12" fillId="0" borderId="12" xfId="0" applyNumberFormat="1" applyFont="1" applyBorder="1" applyAlignment="1" applyProtection="1">
      <alignment horizontal="center" vertical="center"/>
      <protection/>
    </xf>
    <xf numFmtId="1" fontId="7" fillId="18" borderId="13" xfId="0" applyNumberFormat="1" applyFont="1" applyFill="1" applyBorder="1" applyAlignment="1" applyProtection="1">
      <alignment horizontal="center" vertical="center"/>
      <protection/>
    </xf>
    <xf numFmtId="1" fontId="7" fillId="18" borderId="15" xfId="0" applyNumberFormat="1" applyFont="1" applyFill="1" applyBorder="1" applyAlignment="1" applyProtection="1">
      <alignment horizontal="center" vertical="center"/>
      <protection/>
    </xf>
    <xf numFmtId="190" fontId="17" fillId="18" borderId="14" xfId="0" applyNumberFormat="1" applyFont="1" applyFill="1" applyBorder="1" applyAlignment="1">
      <alignment/>
    </xf>
    <xf numFmtId="1" fontId="12" fillId="18" borderId="12" xfId="0" applyNumberFormat="1" applyFont="1" applyFill="1" applyBorder="1" applyAlignment="1" applyProtection="1">
      <alignment horizontal="center" vertical="center"/>
      <protection/>
    </xf>
    <xf numFmtId="1" fontId="12" fillId="18" borderId="15" xfId="0" applyNumberFormat="1" applyFont="1" applyFill="1" applyBorder="1" applyAlignment="1" applyProtection="1">
      <alignment horizontal="center" vertical="center"/>
      <protection/>
    </xf>
    <xf numFmtId="191" fontId="7" fillId="0" borderId="0" xfId="0" applyNumberFormat="1" applyFont="1" applyAlignment="1">
      <alignment horizontal="center"/>
    </xf>
    <xf numFmtId="189" fontId="7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" fontId="7" fillId="0" borderId="17" xfId="0" applyNumberFormat="1" applyFont="1" applyBorder="1" applyAlignment="1">
      <alignment horizontal="left" vertical="center"/>
    </xf>
    <xf numFmtId="189" fontId="7" fillId="0" borderId="18" xfId="0" applyFont="1" applyBorder="1" applyAlignment="1">
      <alignment horizontal="center" vertical="center"/>
    </xf>
    <xf numFmtId="189" fontId="7" fillId="0" borderId="0" xfId="0" applyFont="1" applyAlignment="1">
      <alignment horizontal="center" vertical="center"/>
    </xf>
  </cellXfs>
  <cellStyles count="6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Q" xfId="42"/>
    <cellStyle name="small border line" xfId="43"/>
    <cellStyle name="Total" xfId="44"/>
    <cellStyle name="W" xfId="45"/>
    <cellStyle name="การคำนวณ" xfId="46"/>
    <cellStyle name="ข้อความเตือน" xfId="47"/>
    <cellStyle name="ข้อความอธิบาย" xfId="48"/>
    <cellStyle name="Comma" xfId="49"/>
    <cellStyle name="Comma [0]" xfId="50"/>
    <cellStyle name="Currency" xfId="51"/>
    <cellStyle name="Currency [0]" xfId="52"/>
    <cellStyle name="ชื่อเรื่อง" xfId="53"/>
    <cellStyle name="เซลล์ตรวจสอบ" xfId="54"/>
    <cellStyle name="เซลล์ที่มีลิงก์" xfId="55"/>
    <cellStyle name="ดี" xfId="56"/>
    <cellStyle name="ป้อนค่า" xfId="57"/>
    <cellStyle name="ปานกลาง" xfId="58"/>
    <cellStyle name="Percent" xfId="59"/>
    <cellStyle name="ผลรวม" xfId="60"/>
    <cellStyle name="แย่" xfId="61"/>
    <cellStyle name="ส่วนที่ถูกเน้น1" xfId="62"/>
    <cellStyle name="ส่วนที่ถูกเน้น2" xfId="63"/>
    <cellStyle name="ส่วนที่ถูกเน้น3" xfId="64"/>
    <cellStyle name="ส่วนที่ถูกเน้น4" xfId="65"/>
    <cellStyle name="ส่วนที่ถูกเน้น5" xfId="66"/>
    <cellStyle name="ส่วนที่ถูกเน้น6" xfId="67"/>
    <cellStyle name="แสดงผล" xfId="68"/>
    <cellStyle name="หมายเหตุ" xfId="69"/>
    <cellStyle name="หัวเรื่อง 1" xfId="70"/>
    <cellStyle name="หัวเรื่อง 2" xfId="71"/>
    <cellStyle name="หัวเรื่อง 3" xfId="72"/>
    <cellStyle name="หัวเรื่อง 4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อ.ลี้ จ.ลำพูน</a:t>
            </a:r>
          </a:p>
        </c:rich>
      </c:tx>
      <c:layout>
        <c:manualLayout>
          <c:xMode val="factor"/>
          <c:yMode val="factor"/>
          <c:x val="-0.03"/>
          <c:y val="0.03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23975"/>
          <c:w val="0.892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ตารางปริมาณน้ำฝนรายปี!$A$4:$A$67</c:f>
              <c:numCache>
                <c:ptCount val="64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</c:numCache>
            </c:numRef>
          </c:cat>
          <c:val>
            <c:numRef>
              <c:f>ตารางปริมาณน้ำฝนรายปี!$N$4:$N$67</c:f>
              <c:numCache>
                <c:ptCount val="64"/>
                <c:pt idx="0">
                  <c:v>0</c:v>
                </c:pt>
                <c:pt idx="1">
                  <c:v>1270.3</c:v>
                </c:pt>
                <c:pt idx="2">
                  <c:v>872.1</c:v>
                </c:pt>
                <c:pt idx="3">
                  <c:v>1002.6</c:v>
                </c:pt>
                <c:pt idx="4">
                  <c:v>1146.8</c:v>
                </c:pt>
                <c:pt idx="5">
                  <c:v>1206.6</c:v>
                </c:pt>
                <c:pt idx="6">
                  <c:v>1180.1</c:v>
                </c:pt>
                <c:pt idx="7">
                  <c:v>1228.2</c:v>
                </c:pt>
                <c:pt idx="8">
                  <c:v>1234</c:v>
                </c:pt>
                <c:pt idx="9">
                  <c:v>1222.5</c:v>
                </c:pt>
                <c:pt idx="10">
                  <c:v>1088.3</c:v>
                </c:pt>
                <c:pt idx="11">
                  <c:v>1063.9</c:v>
                </c:pt>
                <c:pt idx="12">
                  <c:v>1306.7</c:v>
                </c:pt>
                <c:pt idx="13">
                  <c:v>1112.9</c:v>
                </c:pt>
                <c:pt idx="14">
                  <c:v>1139.1</c:v>
                </c:pt>
                <c:pt idx="15">
                  <c:v>1218.2</c:v>
                </c:pt>
                <c:pt idx="16">
                  <c:v>1212.9</c:v>
                </c:pt>
                <c:pt idx="17">
                  <c:v>1339.2</c:v>
                </c:pt>
                <c:pt idx="18">
                  <c:v>1128</c:v>
                </c:pt>
                <c:pt idx="19">
                  <c:v>1334</c:v>
                </c:pt>
                <c:pt idx="20">
                  <c:v>867.5</c:v>
                </c:pt>
                <c:pt idx="21">
                  <c:v>1128.7</c:v>
                </c:pt>
                <c:pt idx="22">
                  <c:v>0</c:v>
                </c:pt>
                <c:pt idx="23">
                  <c:v>1070.4</c:v>
                </c:pt>
                <c:pt idx="24">
                  <c:v>0</c:v>
                </c:pt>
                <c:pt idx="25">
                  <c:v>1046.8</c:v>
                </c:pt>
                <c:pt idx="26">
                  <c:v>811.2</c:v>
                </c:pt>
                <c:pt idx="27">
                  <c:v>1000.2</c:v>
                </c:pt>
                <c:pt idx="28">
                  <c:v>0</c:v>
                </c:pt>
                <c:pt idx="29">
                  <c:v>0</c:v>
                </c:pt>
                <c:pt idx="30">
                  <c:v>959.9</c:v>
                </c:pt>
                <c:pt idx="31">
                  <c:v>974.1</c:v>
                </c:pt>
                <c:pt idx="32">
                  <c:v>909.3</c:v>
                </c:pt>
                <c:pt idx="33">
                  <c:v>1410.1</c:v>
                </c:pt>
                <c:pt idx="34">
                  <c:v>934</c:v>
                </c:pt>
                <c:pt idx="35">
                  <c:v>1111.4</c:v>
                </c:pt>
                <c:pt idx="36">
                  <c:v>849.3</c:v>
                </c:pt>
                <c:pt idx="37">
                  <c:v>938.2</c:v>
                </c:pt>
                <c:pt idx="38">
                  <c:v>613.6</c:v>
                </c:pt>
                <c:pt idx="39">
                  <c:v>1047.5</c:v>
                </c:pt>
                <c:pt idx="40">
                  <c:v>695.6</c:v>
                </c:pt>
                <c:pt idx="41">
                  <c:v>1243.3</c:v>
                </c:pt>
                <c:pt idx="42">
                  <c:v>731.3</c:v>
                </c:pt>
                <c:pt idx="43">
                  <c:v>774.9</c:v>
                </c:pt>
                <c:pt idx="44">
                  <c:v>0</c:v>
                </c:pt>
                <c:pt idx="45">
                  <c:v>1124.9</c:v>
                </c:pt>
                <c:pt idx="46">
                  <c:v>957.3</c:v>
                </c:pt>
                <c:pt idx="47">
                  <c:v>0</c:v>
                </c:pt>
                <c:pt idx="48">
                  <c:v>794.1</c:v>
                </c:pt>
                <c:pt idx="49">
                  <c:v>927.9</c:v>
                </c:pt>
                <c:pt idx="50">
                  <c:v>912.9</c:v>
                </c:pt>
                <c:pt idx="51">
                  <c:v>0</c:v>
                </c:pt>
                <c:pt idx="52">
                  <c:v>1115.9</c:v>
                </c:pt>
                <c:pt idx="53">
                  <c:v>2235.3</c:v>
                </c:pt>
                <c:pt idx="54">
                  <c:v>1204.3</c:v>
                </c:pt>
                <c:pt idx="55">
                  <c:v>710.5</c:v>
                </c:pt>
                <c:pt idx="56">
                  <c:v>922.6</c:v>
                </c:pt>
                <c:pt idx="57">
                  <c:v>634.8</c:v>
                </c:pt>
                <c:pt idx="58">
                  <c:v>0</c:v>
                </c:pt>
                <c:pt idx="62">
                  <c:v>696.7</c:v>
                </c:pt>
                <c:pt idx="63">
                  <c:v>577</c:v>
                </c:pt>
              </c:numCache>
            </c:numRef>
          </c:val>
        </c:ser>
        <c:axId val="95538"/>
        <c:axId val="859843"/>
      </c:barChart>
      <c:lineChart>
        <c:grouping val="standard"/>
        <c:varyColors val="0"/>
        <c:ser>
          <c:idx val="1"/>
          <c:order val="1"/>
          <c:tx>
            <c:v>ปริมาณฝนเฉลี่ย 1066.0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ตารางปริมาณน้ำฝนรายปี!$Q$4:$Q$69</c:f>
              <c:numCache>
                <c:ptCount val="66"/>
                <c:pt idx="0">
                  <c:v>1066.0419099096982</c:v>
                </c:pt>
                <c:pt idx="1">
                  <c:v>1066.0419099096982</c:v>
                </c:pt>
                <c:pt idx="2">
                  <c:v>1066.0419099096982</c:v>
                </c:pt>
                <c:pt idx="3">
                  <c:v>1066.0419099096982</c:v>
                </c:pt>
                <c:pt idx="4">
                  <c:v>1066.0419099096982</c:v>
                </c:pt>
                <c:pt idx="5">
                  <c:v>1066.0419099096982</c:v>
                </c:pt>
                <c:pt idx="6">
                  <c:v>1066.0419099096982</c:v>
                </c:pt>
                <c:pt idx="7">
                  <c:v>1066.0419099096982</c:v>
                </c:pt>
                <c:pt idx="8">
                  <c:v>1066.0419099096982</c:v>
                </c:pt>
                <c:pt idx="9">
                  <c:v>1066.0419099096982</c:v>
                </c:pt>
                <c:pt idx="10">
                  <c:v>1066.0419099096982</c:v>
                </c:pt>
                <c:pt idx="11">
                  <c:v>1066.0419099096982</c:v>
                </c:pt>
                <c:pt idx="12">
                  <c:v>1066.0419099096982</c:v>
                </c:pt>
                <c:pt idx="13">
                  <c:v>1066.0419099096982</c:v>
                </c:pt>
                <c:pt idx="14">
                  <c:v>1066.0419099096982</c:v>
                </c:pt>
                <c:pt idx="15">
                  <c:v>1066.0419099096982</c:v>
                </c:pt>
                <c:pt idx="16">
                  <c:v>1066.0419099096982</c:v>
                </c:pt>
                <c:pt idx="17">
                  <c:v>1066.0419099096982</c:v>
                </c:pt>
                <c:pt idx="18">
                  <c:v>1066.0419099096982</c:v>
                </c:pt>
                <c:pt idx="19">
                  <c:v>1066.0419099096982</c:v>
                </c:pt>
                <c:pt idx="20">
                  <c:v>1066.0419099096982</c:v>
                </c:pt>
                <c:pt idx="21">
                  <c:v>1066.0419099096982</c:v>
                </c:pt>
                <c:pt idx="22">
                  <c:v>1066.0419099096982</c:v>
                </c:pt>
                <c:pt idx="23">
                  <c:v>1066.0419099096982</c:v>
                </c:pt>
                <c:pt idx="24">
                  <c:v>1066.0419099096982</c:v>
                </c:pt>
                <c:pt idx="25">
                  <c:v>1066.0419099096982</c:v>
                </c:pt>
                <c:pt idx="26">
                  <c:v>1066.0419099096982</c:v>
                </c:pt>
                <c:pt idx="27">
                  <c:v>1066.0419099096982</c:v>
                </c:pt>
                <c:pt idx="28">
                  <c:v>1066.0419099096982</c:v>
                </c:pt>
                <c:pt idx="29">
                  <c:v>1066.0419099096982</c:v>
                </c:pt>
                <c:pt idx="30">
                  <c:v>1066.0419099096982</c:v>
                </c:pt>
                <c:pt idx="31">
                  <c:v>1066.0419099096982</c:v>
                </c:pt>
                <c:pt idx="32">
                  <c:v>1066.0419099096982</c:v>
                </c:pt>
                <c:pt idx="33">
                  <c:v>1066.0419099096982</c:v>
                </c:pt>
                <c:pt idx="34">
                  <c:v>1066.0419099096982</c:v>
                </c:pt>
                <c:pt idx="35">
                  <c:v>1066.0419099096982</c:v>
                </c:pt>
                <c:pt idx="36">
                  <c:v>1066.0419099096982</c:v>
                </c:pt>
                <c:pt idx="37">
                  <c:v>1066.0419099096982</c:v>
                </c:pt>
                <c:pt idx="38">
                  <c:v>1066.0419099096982</c:v>
                </c:pt>
                <c:pt idx="39">
                  <c:v>1066.0419099096982</c:v>
                </c:pt>
                <c:pt idx="40">
                  <c:v>1066.0419099096982</c:v>
                </c:pt>
                <c:pt idx="41">
                  <c:v>1066.0419099096982</c:v>
                </c:pt>
                <c:pt idx="42">
                  <c:v>1066.0419099096982</c:v>
                </c:pt>
                <c:pt idx="43">
                  <c:v>1066.0419099096982</c:v>
                </c:pt>
                <c:pt idx="44">
                  <c:v>1066.0419099096982</c:v>
                </c:pt>
                <c:pt idx="45">
                  <c:v>1066.0419099096982</c:v>
                </c:pt>
                <c:pt idx="46">
                  <c:v>1066.0419099096982</c:v>
                </c:pt>
                <c:pt idx="47">
                  <c:v>1066.0419099096982</c:v>
                </c:pt>
                <c:pt idx="48">
                  <c:v>1066.0419099096982</c:v>
                </c:pt>
                <c:pt idx="49">
                  <c:v>1066.0419099096982</c:v>
                </c:pt>
                <c:pt idx="50">
                  <c:v>1066.0419099096982</c:v>
                </c:pt>
                <c:pt idx="51">
                  <c:v>1066.0419099096982</c:v>
                </c:pt>
                <c:pt idx="52">
                  <c:v>1066.0419099096982</c:v>
                </c:pt>
                <c:pt idx="53">
                  <c:v>1066.0419099096982</c:v>
                </c:pt>
                <c:pt idx="54">
                  <c:v>1066.0419099096982</c:v>
                </c:pt>
                <c:pt idx="55">
                  <c:v>1066.0419099096982</c:v>
                </c:pt>
                <c:pt idx="56">
                  <c:v>1066.0419099096982</c:v>
                </c:pt>
                <c:pt idx="57">
                  <c:v>1066.0419099096982</c:v>
                </c:pt>
                <c:pt idx="58">
                  <c:v>1066.0419099096982</c:v>
                </c:pt>
                <c:pt idx="59">
                  <c:v>1066.0419099096982</c:v>
                </c:pt>
                <c:pt idx="60">
                  <c:v>1066.0419099096982</c:v>
                </c:pt>
                <c:pt idx="61">
                  <c:v>1066.0419099096982</c:v>
                </c:pt>
                <c:pt idx="62">
                  <c:v>1066.0419099096982</c:v>
                </c:pt>
                <c:pt idx="63">
                  <c:v>1066.0419099096982</c:v>
                </c:pt>
                <c:pt idx="64">
                  <c:v>1066.0419099096982</c:v>
                </c:pt>
                <c:pt idx="65">
                  <c:v>1066.0419099096982</c:v>
                </c:pt>
              </c:numCache>
            </c:numRef>
          </c:val>
          <c:smooth val="0"/>
        </c:ser>
        <c:axId val="95538"/>
        <c:axId val="859843"/>
      </c:lineChart>
      <c:catAx>
        <c:axId val="95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859843"/>
        <c:crosses val="autoZero"/>
        <c:auto val="1"/>
        <c:lblOffset val="100"/>
        <c:tickLblSkip val="3"/>
        <c:noMultiLvlLbl val="0"/>
      </c:catAx>
      <c:valAx>
        <c:axId val="859843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95538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525"/>
          <c:y val="0.4095"/>
          <c:w val="0.3197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อ.ลี้ จ.ลำพูน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4725"/>
          <c:w val="0.73325"/>
          <c:h val="0.76775"/>
        </c:manualLayout>
      </c:layout>
      <c:lineChart>
        <c:grouping val="standard"/>
        <c:varyColors val="0"/>
        <c:ser>
          <c:idx val="5"/>
          <c:order val="0"/>
          <c:tx>
            <c:v>2540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รายเดือนลำพูน!$B$17:$M$17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รายเดือนลำพูน!$B$60:$M$60</c:f>
              <c:numCache>
                <c:ptCount val="12"/>
                <c:pt idx="0">
                  <c:v>112.6</c:v>
                </c:pt>
                <c:pt idx="1">
                  <c:v>38.3</c:v>
                </c:pt>
                <c:pt idx="2">
                  <c:v>2.2</c:v>
                </c:pt>
                <c:pt idx="3">
                  <c:v>119.2</c:v>
                </c:pt>
                <c:pt idx="4">
                  <c:v>199.1</c:v>
                </c:pt>
                <c:pt idx="5">
                  <c:v>125.8</c:v>
                </c:pt>
                <c:pt idx="6">
                  <c:v>97.3</c:v>
                </c:pt>
                <c:pt idx="7">
                  <c:v>11.5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25.3</c:v>
                </c:pt>
              </c:numCache>
            </c:numRef>
          </c:val>
          <c:smooth val="0"/>
        </c:ser>
        <c:ser>
          <c:idx val="4"/>
          <c:order val="1"/>
          <c:tx>
            <c:v>2541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รายเดือนลำพูน!$B$17:$M$17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รายเดือนลำพูน!$B$61:$M$61</c:f>
              <c:numCache>
                <c:ptCount val="12"/>
                <c:pt idx="0">
                  <c:v>44.3</c:v>
                </c:pt>
                <c:pt idx="1">
                  <c:v>179.2</c:v>
                </c:pt>
                <c:pt idx="2">
                  <c:v>49.8</c:v>
                </c:pt>
                <c:pt idx="3">
                  <c:v>101.6</c:v>
                </c:pt>
                <c:pt idx="4">
                  <c:v>156.1</c:v>
                </c:pt>
                <c:pt idx="5">
                  <c:v>109.2</c:v>
                </c:pt>
                <c:pt idx="6">
                  <c:v>20.8</c:v>
                </c:pt>
                <c:pt idx="7">
                  <c:v>73.6</c:v>
                </c:pt>
                <c:pt idx="8">
                  <c:v>0</c:v>
                </c:pt>
                <c:pt idx="9">
                  <c:v>9</c:v>
                </c:pt>
                <c:pt idx="10">
                  <c:v>31.3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2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รายเดือนลำพูน!$B$17:$M$17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รายเดือนลำพูน!$B$68:$M$68</c:f>
              <c:numCache>
                <c:ptCount val="12"/>
                <c:pt idx="0">
                  <c:v>32</c:v>
                </c:pt>
                <c:pt idx="1">
                  <c:v>95.9</c:v>
                </c:pt>
                <c:pt idx="2">
                  <c:v>161.8</c:v>
                </c:pt>
                <c:pt idx="3">
                  <c:v>214.6</c:v>
                </c:pt>
                <c:pt idx="4">
                  <c:v>89.7</c:v>
                </c:pt>
                <c:pt idx="5">
                  <c:v>215.9</c:v>
                </c:pt>
                <c:pt idx="6">
                  <c:v>102.5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0.5</c:v>
                </c:pt>
              </c:numCache>
            </c:numRef>
          </c:val>
          <c:smooth val="0"/>
        </c:ser>
        <c:ser>
          <c:idx val="9"/>
          <c:order val="3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รายเดือนลำพูน!$B$17:$M$17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รายเดือนลำพูน!$B$70:$M$70</c:f>
              <c:numCache>
                <c:ptCount val="12"/>
                <c:pt idx="0">
                  <c:v>193.8</c:v>
                </c:pt>
                <c:pt idx="1">
                  <c:v>122.3</c:v>
                </c:pt>
                <c:pt idx="2">
                  <c:v>43.6</c:v>
                </c:pt>
                <c:pt idx="3">
                  <c:v>102.9</c:v>
                </c:pt>
                <c:pt idx="4">
                  <c:v>253.1</c:v>
                </c:pt>
                <c:pt idx="5">
                  <c:v>281.1</c:v>
                </c:pt>
                <c:pt idx="6">
                  <c:v>86.7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32.4</c:v>
                </c:pt>
              </c:numCache>
            </c:numRef>
          </c:val>
          <c:smooth val="0"/>
        </c:ser>
        <c:ser>
          <c:idx val="0"/>
          <c:order val="4"/>
          <c:tx>
            <c:v>2551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รายเดือนลำพูน!$B$17:$M$17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รายเดือนลำพูน!$B$71:$M$71</c:f>
              <c:numCache>
                <c:ptCount val="12"/>
                <c:pt idx="0">
                  <c:v>144</c:v>
                </c:pt>
                <c:pt idx="1">
                  <c:v>425</c:v>
                </c:pt>
                <c:pt idx="2">
                  <c:v>516.5</c:v>
                </c:pt>
                <c:pt idx="3">
                  <c:v>140</c:v>
                </c:pt>
                <c:pt idx="4">
                  <c:v>589.9</c:v>
                </c:pt>
                <c:pt idx="5">
                  <c:v>213.2</c:v>
                </c:pt>
                <c:pt idx="6">
                  <c:v>193.5</c:v>
                </c:pt>
                <c:pt idx="7">
                  <c:v>13.2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รายเดือนลำพูน!$B$17:$M$17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รายเดือนลำพูน!$B$74:$M$74</c:f>
              <c:numCache>
                <c:ptCount val="12"/>
                <c:pt idx="0">
                  <c:v>79.2</c:v>
                </c:pt>
                <c:pt idx="1">
                  <c:v>300.2</c:v>
                </c:pt>
                <c:pt idx="2">
                  <c:v>68.4</c:v>
                </c:pt>
                <c:pt idx="3">
                  <c:v>33.2</c:v>
                </c:pt>
                <c:pt idx="4">
                  <c:v>141.4</c:v>
                </c:pt>
                <c:pt idx="5">
                  <c:v>180.8</c:v>
                </c:pt>
                <c:pt idx="6">
                  <c:v>118.2</c:v>
                </c:pt>
                <c:pt idx="7">
                  <c:v>1.2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รายเดือนลำพูน!$B$17:$M$17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รายเดือนลำพูน!$B$75:$M$75</c:f>
              <c:numCache>
                <c:ptCount val="12"/>
                <c:pt idx="0">
                  <c:v>39.2</c:v>
                </c:pt>
                <c:pt idx="1">
                  <c:v>182.5</c:v>
                </c:pt>
                <c:pt idx="2">
                  <c:v>68.7</c:v>
                </c:pt>
                <c:pt idx="3">
                  <c:v>44.2</c:v>
                </c:pt>
                <c:pt idx="4">
                  <c:v>121.7</c:v>
                </c:pt>
                <c:pt idx="5">
                  <c:v>80.2</c:v>
                </c:pt>
                <c:pt idx="6">
                  <c:v>98.3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7"/>
          <c:tx>
            <c:v>2547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รายเดือนลำพูน!$B$17:$M$17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รายเดือนลำพูน!$B$67:$M$67</c:f>
              <c:numCache>
                <c:ptCount val="12"/>
                <c:pt idx="0">
                  <c:v>44.6</c:v>
                </c:pt>
                <c:pt idx="1">
                  <c:v>198.2</c:v>
                </c:pt>
                <c:pt idx="2">
                  <c:v>123.4</c:v>
                </c:pt>
                <c:pt idx="3">
                  <c:v>154.1</c:v>
                </c:pt>
                <c:pt idx="4">
                  <c:v>72.1</c:v>
                </c:pt>
                <c:pt idx="5">
                  <c:v>238.1</c:v>
                </c:pt>
                <c:pt idx="6">
                  <c:v>35.3</c:v>
                </c:pt>
                <c:pt idx="7">
                  <c:v>39.1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23</c:v>
                </c:pt>
              </c:numCache>
            </c:numRef>
          </c:val>
          <c:smooth val="0"/>
        </c:ser>
        <c:ser>
          <c:idx val="2"/>
          <c:order val="8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รายเดือนลำพูน!$B$17:$M$17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รายเดือนลำพูน!$B$80:$M$80</c:f>
              <c:numCache>
                <c:ptCount val="12"/>
                <c:pt idx="0">
                  <c:v>4.5</c:v>
                </c:pt>
                <c:pt idx="1">
                  <c:v>89.5</c:v>
                </c:pt>
                <c:pt idx="2">
                  <c:v>58.9</c:v>
                </c:pt>
                <c:pt idx="3">
                  <c:v>91.4</c:v>
                </c:pt>
                <c:pt idx="4">
                  <c:v>120.5</c:v>
                </c:pt>
                <c:pt idx="5">
                  <c:v>144.9</c:v>
                </c:pt>
                <c:pt idx="6">
                  <c:v>140.1</c:v>
                </c:pt>
                <c:pt idx="7">
                  <c:v>7.7</c:v>
                </c:pt>
                <c:pt idx="8">
                  <c:v>31.5</c:v>
                </c:pt>
                <c:pt idx="9">
                  <c:v>4</c:v>
                </c:pt>
                <c:pt idx="10">
                  <c:v>0</c:v>
                </c:pt>
                <c:pt idx="11">
                  <c:v>3.7</c:v>
                </c:pt>
              </c:numCache>
            </c:numRef>
          </c:val>
          <c:smooth val="0"/>
        </c:ser>
        <c:ser>
          <c:idx val="10"/>
          <c:order val="9"/>
          <c:tx>
            <c:v>เฉลี่ย2498-2560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รายเดือนลำพูน!$B$17:$M$17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รายเดือนลำพูน!$B$88:$M$88</c:f>
              <c:numCache>
                <c:ptCount val="12"/>
                <c:pt idx="0">
                  <c:v>70.33653846153847</c:v>
                </c:pt>
                <c:pt idx="1">
                  <c:v>178.35925925925926</c:v>
                </c:pt>
                <c:pt idx="2">
                  <c:v>119.32075471698111</c:v>
                </c:pt>
                <c:pt idx="3">
                  <c:v>111.86607142857143</c:v>
                </c:pt>
                <c:pt idx="4">
                  <c:v>179.06111111111116</c:v>
                </c:pt>
                <c:pt idx="5">
                  <c:v>204.64150943396223</c:v>
                </c:pt>
                <c:pt idx="6">
                  <c:v>128.52244897959181</c:v>
                </c:pt>
                <c:pt idx="7">
                  <c:v>32.452083333333334</c:v>
                </c:pt>
                <c:pt idx="8">
                  <c:v>9.501999999999999</c:v>
                </c:pt>
                <c:pt idx="9">
                  <c:v>6.023529411764706</c:v>
                </c:pt>
                <c:pt idx="10">
                  <c:v>5.0509433962264145</c:v>
                </c:pt>
                <c:pt idx="11">
                  <c:v>20.905660377358487</c:v>
                </c:pt>
              </c:numCache>
            </c:numRef>
          </c:val>
          <c:smooth val="0"/>
        </c:ser>
        <c:ser>
          <c:idx val="3"/>
          <c:order val="10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รายเดือนลำพูน!$B$17:$M$17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รายเดือนลำพูน!$B$81:$M$81</c:f>
              <c:numCache>
                <c:ptCount val="12"/>
                <c:pt idx="0">
                  <c:v>52.1</c:v>
                </c:pt>
                <c:pt idx="1">
                  <c:v>94.7</c:v>
                </c:pt>
                <c:pt idx="2">
                  <c:v>94.9</c:v>
                </c:pt>
                <c:pt idx="3">
                  <c:v>58.8</c:v>
                </c:pt>
                <c:pt idx="4">
                  <c:v>54.5</c:v>
                </c:pt>
                <c:pt idx="5">
                  <c:v>81</c:v>
                </c:pt>
                <c:pt idx="6">
                  <c:v>106.1</c:v>
                </c:pt>
                <c:pt idx="7">
                  <c:v>14.8</c:v>
                </c:pt>
              </c:numCache>
            </c:numRef>
          </c:val>
          <c:smooth val="0"/>
        </c:ser>
        <c:marker val="1"/>
        <c:axId val="7738588"/>
        <c:axId val="2538429"/>
      </c:lineChart>
      <c:catAx>
        <c:axId val="7738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2538429"/>
        <c:crosses val="autoZero"/>
        <c:auto val="1"/>
        <c:lblOffset val="100"/>
        <c:tickLblSkip val="1"/>
        <c:noMultiLvlLbl val="0"/>
      </c:catAx>
      <c:valAx>
        <c:axId val="2538429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7738588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14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91"/>
  <sheetViews>
    <sheetView tabSelected="1" zoomScalePageLayoutView="0" workbookViewId="0" topLeftCell="A52">
      <selection activeCell="T72" sqref="T72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78" t="s">
        <v>22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22" s="2" customFormat="1" ht="18" customHeight="1">
      <c r="A3" s="20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4" t="s">
        <v>11</v>
      </c>
      <c r="K3" s="24" t="s">
        <v>12</v>
      </c>
      <c r="L3" s="24" t="s">
        <v>13</v>
      </c>
      <c r="M3" s="24" t="s">
        <v>14</v>
      </c>
      <c r="N3" s="18" t="s">
        <v>15</v>
      </c>
      <c r="O3" s="32" t="s">
        <v>16</v>
      </c>
      <c r="P3" s="80" t="s">
        <v>24</v>
      </c>
      <c r="Q3" s="81"/>
      <c r="R3" s="81"/>
      <c r="T3" s="77"/>
      <c r="U3" s="77"/>
      <c r="V3" s="62"/>
    </row>
    <row r="4" spans="1:20" s="2" customFormat="1" ht="15.75" customHeight="1">
      <c r="A4" s="19">
        <v>2498</v>
      </c>
      <c r="B4" s="21" t="s">
        <v>23</v>
      </c>
      <c r="C4" s="21" t="s">
        <v>23</v>
      </c>
      <c r="D4" s="21" t="s">
        <v>23</v>
      </c>
      <c r="E4" s="21">
        <v>70.4</v>
      </c>
      <c r="F4" s="21">
        <v>165.9</v>
      </c>
      <c r="G4" s="21">
        <v>296.2</v>
      </c>
      <c r="H4" s="21">
        <v>30.4</v>
      </c>
      <c r="I4" s="21">
        <v>32.5</v>
      </c>
      <c r="J4" s="21">
        <v>0</v>
      </c>
      <c r="K4" s="21">
        <v>0</v>
      </c>
      <c r="L4" s="21">
        <v>33.2</v>
      </c>
      <c r="M4" s="21">
        <v>1</v>
      </c>
      <c r="N4" s="31" t="s">
        <v>23</v>
      </c>
      <c r="O4" s="33" t="s">
        <v>23</v>
      </c>
      <c r="Q4" s="46">
        <f>$N$74</f>
        <v>1066.0419099096982</v>
      </c>
      <c r="T4" s="46"/>
    </row>
    <row r="5" spans="1:20" s="2" customFormat="1" ht="15.75" customHeight="1">
      <c r="A5" s="19">
        <f>A4+1</f>
        <v>2499</v>
      </c>
      <c r="B5" s="21">
        <v>204.4</v>
      </c>
      <c r="C5" s="21">
        <v>228.8</v>
      </c>
      <c r="D5" s="21">
        <v>86.8</v>
      </c>
      <c r="E5" s="21">
        <v>193.7</v>
      </c>
      <c r="F5" s="21">
        <v>141.4</v>
      </c>
      <c r="G5" s="21">
        <v>244.9</v>
      </c>
      <c r="H5" s="21">
        <v>101.1</v>
      </c>
      <c r="I5" s="21">
        <v>37.8</v>
      </c>
      <c r="J5" s="21">
        <v>6.2</v>
      </c>
      <c r="K5" s="21">
        <v>0</v>
      </c>
      <c r="L5" s="21">
        <v>3.7</v>
      </c>
      <c r="M5" s="21">
        <v>21.5</v>
      </c>
      <c r="N5" s="31">
        <v>1270.3</v>
      </c>
      <c r="O5" s="33">
        <v>138</v>
      </c>
      <c r="Q5" s="46">
        <f aca="true" t="shared" si="0" ref="Q5:Q69">$N$74</f>
        <v>1066.0419099096982</v>
      </c>
      <c r="T5" s="46"/>
    </row>
    <row r="6" spans="1:20" s="2" customFormat="1" ht="15.75" customHeight="1">
      <c r="A6" s="19">
        <f aca="true" t="shared" si="1" ref="A6:A67">A5+1</f>
        <v>2500</v>
      </c>
      <c r="B6" s="21">
        <v>47.6</v>
      </c>
      <c r="C6" s="21">
        <v>88.9</v>
      </c>
      <c r="D6" s="21">
        <v>158.4</v>
      </c>
      <c r="E6" s="21">
        <v>96.3</v>
      </c>
      <c r="F6" s="21">
        <v>151.9</v>
      </c>
      <c r="G6" s="21">
        <v>252.2</v>
      </c>
      <c r="H6" s="21">
        <v>54.2</v>
      </c>
      <c r="I6" s="21">
        <v>0.6</v>
      </c>
      <c r="J6" s="21">
        <v>0</v>
      </c>
      <c r="K6" s="21">
        <v>0.1</v>
      </c>
      <c r="L6" s="21">
        <v>0</v>
      </c>
      <c r="M6" s="21">
        <v>21.9</v>
      </c>
      <c r="N6" s="31">
        <v>872.1</v>
      </c>
      <c r="O6" s="33">
        <v>115</v>
      </c>
      <c r="Q6" s="46">
        <f t="shared" si="0"/>
        <v>1066.0419099096982</v>
      </c>
      <c r="T6" s="46"/>
    </row>
    <row r="7" spans="1:20" s="2" customFormat="1" ht="15.75" customHeight="1">
      <c r="A7" s="19">
        <f t="shared" si="1"/>
        <v>2501</v>
      </c>
      <c r="B7" s="21">
        <v>88.5</v>
      </c>
      <c r="C7" s="21">
        <v>137.1</v>
      </c>
      <c r="D7" s="21">
        <v>167.9</v>
      </c>
      <c r="E7" s="21">
        <v>83.6</v>
      </c>
      <c r="F7" s="21">
        <v>275.6</v>
      </c>
      <c r="G7" s="21">
        <v>147.8</v>
      </c>
      <c r="H7" s="21">
        <v>68.7</v>
      </c>
      <c r="I7" s="21">
        <v>3.3</v>
      </c>
      <c r="J7" s="21">
        <v>0</v>
      </c>
      <c r="K7" s="21">
        <v>0.5</v>
      </c>
      <c r="L7" s="21">
        <v>0</v>
      </c>
      <c r="M7" s="21">
        <v>29.6</v>
      </c>
      <c r="N7" s="31">
        <v>1002.6</v>
      </c>
      <c r="O7" s="33">
        <v>119</v>
      </c>
      <c r="Q7" s="46">
        <f t="shared" si="0"/>
        <v>1066.0419099096982</v>
      </c>
      <c r="T7" s="46"/>
    </row>
    <row r="8" spans="1:20" s="2" customFormat="1" ht="15.75" customHeight="1">
      <c r="A8" s="19">
        <f t="shared" si="1"/>
        <v>2502</v>
      </c>
      <c r="B8" s="21">
        <v>54.7</v>
      </c>
      <c r="C8" s="21">
        <v>169.4</v>
      </c>
      <c r="D8" s="21">
        <v>168.9</v>
      </c>
      <c r="E8" s="21">
        <v>121.2</v>
      </c>
      <c r="F8" s="21">
        <v>139.2</v>
      </c>
      <c r="G8" s="21">
        <v>338.9</v>
      </c>
      <c r="H8" s="21">
        <v>85.4</v>
      </c>
      <c r="I8" s="21">
        <v>48.9</v>
      </c>
      <c r="J8" s="21">
        <v>0.1</v>
      </c>
      <c r="K8" s="21">
        <v>15</v>
      </c>
      <c r="L8" s="21">
        <v>0</v>
      </c>
      <c r="M8" s="21">
        <v>5.1</v>
      </c>
      <c r="N8" s="31">
        <v>1146.8</v>
      </c>
      <c r="O8" s="33">
        <v>145</v>
      </c>
      <c r="Q8" s="46">
        <f t="shared" si="0"/>
        <v>1066.0419099096982</v>
      </c>
      <c r="T8" s="46"/>
    </row>
    <row r="9" spans="1:20" s="2" customFormat="1" ht="15.75" customHeight="1">
      <c r="A9" s="19">
        <f t="shared" si="1"/>
        <v>2503</v>
      </c>
      <c r="B9" s="21">
        <v>39.9</v>
      </c>
      <c r="C9" s="21">
        <v>271.8</v>
      </c>
      <c r="D9" s="21">
        <v>92.4</v>
      </c>
      <c r="E9" s="21">
        <v>101.6</v>
      </c>
      <c r="F9" s="21">
        <v>151.3</v>
      </c>
      <c r="G9" s="21">
        <v>294.9</v>
      </c>
      <c r="H9" s="21">
        <v>143.4</v>
      </c>
      <c r="I9" s="21">
        <v>16.9</v>
      </c>
      <c r="J9" s="21">
        <v>67.5</v>
      </c>
      <c r="K9" s="21">
        <v>0.5</v>
      </c>
      <c r="L9" s="21">
        <v>6.3</v>
      </c>
      <c r="M9" s="21">
        <v>20.1</v>
      </c>
      <c r="N9" s="31">
        <v>1206.6</v>
      </c>
      <c r="O9" s="33">
        <v>130</v>
      </c>
      <c r="Q9" s="46">
        <f t="shared" si="0"/>
        <v>1066.0419099096982</v>
      </c>
      <c r="T9" s="46"/>
    </row>
    <row r="10" spans="1:20" s="2" customFormat="1" ht="15.75" customHeight="1">
      <c r="A10" s="19">
        <f t="shared" si="1"/>
        <v>2504</v>
      </c>
      <c r="B10" s="21">
        <v>53</v>
      </c>
      <c r="C10" s="21">
        <v>214.4</v>
      </c>
      <c r="D10" s="21">
        <v>99.3</v>
      </c>
      <c r="E10" s="21">
        <v>173.2</v>
      </c>
      <c r="F10" s="21">
        <v>210.3</v>
      </c>
      <c r="G10" s="21">
        <v>152.2</v>
      </c>
      <c r="H10" s="21">
        <v>258.6</v>
      </c>
      <c r="I10" s="21">
        <v>2.1</v>
      </c>
      <c r="J10" s="21">
        <v>5</v>
      </c>
      <c r="K10" s="21">
        <v>12</v>
      </c>
      <c r="L10" s="21">
        <v>0</v>
      </c>
      <c r="M10" s="21">
        <v>0</v>
      </c>
      <c r="N10" s="31">
        <v>1180.1</v>
      </c>
      <c r="O10" s="33">
        <v>144</v>
      </c>
      <c r="Q10" s="46">
        <f t="shared" si="0"/>
        <v>1066.0419099096982</v>
      </c>
      <c r="T10" s="46"/>
    </row>
    <row r="11" spans="1:20" s="2" customFormat="1" ht="15.75" customHeight="1">
      <c r="A11" s="19">
        <f t="shared" si="1"/>
        <v>2505</v>
      </c>
      <c r="B11" s="21">
        <v>74.1</v>
      </c>
      <c r="C11" s="21">
        <v>78.9</v>
      </c>
      <c r="D11" s="21">
        <v>58.5</v>
      </c>
      <c r="E11" s="21">
        <v>132</v>
      </c>
      <c r="F11" s="21">
        <v>301.2</v>
      </c>
      <c r="G11" s="21">
        <v>375.9</v>
      </c>
      <c r="H11" s="21">
        <v>165.2</v>
      </c>
      <c r="I11" s="21">
        <v>1.1</v>
      </c>
      <c r="J11" s="21">
        <v>1.5</v>
      </c>
      <c r="K11" s="21">
        <v>0</v>
      </c>
      <c r="L11" s="21">
        <v>0</v>
      </c>
      <c r="M11" s="21">
        <v>39.8</v>
      </c>
      <c r="N11" s="31">
        <v>1228.2</v>
      </c>
      <c r="O11" s="33">
        <v>133</v>
      </c>
      <c r="Q11" s="46">
        <f t="shared" si="0"/>
        <v>1066.0419099096982</v>
      </c>
      <c r="T11" s="46"/>
    </row>
    <row r="12" spans="1:20" s="2" customFormat="1" ht="15.75" customHeight="1">
      <c r="A12" s="19">
        <f t="shared" si="1"/>
        <v>2506</v>
      </c>
      <c r="B12" s="21">
        <v>44.5</v>
      </c>
      <c r="C12" s="21">
        <v>158.8</v>
      </c>
      <c r="D12" s="21">
        <v>169.9</v>
      </c>
      <c r="E12" s="21">
        <v>107.7</v>
      </c>
      <c r="F12" s="21">
        <v>153.9</v>
      </c>
      <c r="G12" s="21">
        <v>228.5</v>
      </c>
      <c r="H12" s="21">
        <v>257.5</v>
      </c>
      <c r="I12" s="21">
        <v>87.6</v>
      </c>
      <c r="J12" s="21">
        <v>23.2</v>
      </c>
      <c r="K12" s="21">
        <v>0</v>
      </c>
      <c r="L12" s="21">
        <v>1.9</v>
      </c>
      <c r="M12" s="21">
        <v>0.5</v>
      </c>
      <c r="N12" s="31">
        <v>1234</v>
      </c>
      <c r="O12" s="33">
        <v>145</v>
      </c>
      <c r="Q12" s="46">
        <f t="shared" si="0"/>
        <v>1066.0419099096982</v>
      </c>
      <c r="T12" s="46"/>
    </row>
    <row r="13" spans="1:20" s="2" customFormat="1" ht="15.75" customHeight="1">
      <c r="A13" s="19">
        <f t="shared" si="1"/>
        <v>2507</v>
      </c>
      <c r="B13" s="21">
        <v>83.6</v>
      </c>
      <c r="C13" s="21">
        <v>264</v>
      </c>
      <c r="D13" s="21">
        <v>73.5</v>
      </c>
      <c r="E13" s="21">
        <v>139</v>
      </c>
      <c r="F13" s="21">
        <v>110</v>
      </c>
      <c r="G13" s="21">
        <v>289.6</v>
      </c>
      <c r="H13" s="21">
        <v>173.2</v>
      </c>
      <c r="I13" s="21">
        <v>21.3</v>
      </c>
      <c r="J13" s="21">
        <v>1.9</v>
      </c>
      <c r="K13" s="21">
        <v>0</v>
      </c>
      <c r="L13" s="21">
        <v>24.4</v>
      </c>
      <c r="M13" s="21">
        <v>42</v>
      </c>
      <c r="N13" s="31">
        <v>1222.5</v>
      </c>
      <c r="O13" s="33">
        <v>133</v>
      </c>
      <c r="Q13" s="46">
        <f t="shared" si="0"/>
        <v>1066.0419099096982</v>
      </c>
      <c r="T13" s="46"/>
    </row>
    <row r="14" spans="1:20" s="2" customFormat="1" ht="15.75" customHeight="1">
      <c r="A14" s="19">
        <f t="shared" si="1"/>
        <v>2508</v>
      </c>
      <c r="B14" s="21">
        <v>16.2</v>
      </c>
      <c r="C14" s="21">
        <v>175.1</v>
      </c>
      <c r="D14" s="21">
        <v>194.1</v>
      </c>
      <c r="E14" s="21">
        <v>77</v>
      </c>
      <c r="F14" s="21">
        <v>217.9</v>
      </c>
      <c r="G14" s="21">
        <v>209.2</v>
      </c>
      <c r="H14" s="21">
        <v>99.7</v>
      </c>
      <c r="I14" s="21">
        <v>37.4</v>
      </c>
      <c r="J14" s="21">
        <v>0.8</v>
      </c>
      <c r="K14" s="21">
        <v>55.8</v>
      </c>
      <c r="L14" s="21">
        <v>0</v>
      </c>
      <c r="M14" s="21">
        <v>5.1</v>
      </c>
      <c r="N14" s="31">
        <v>1088.3</v>
      </c>
      <c r="O14" s="33">
        <v>131</v>
      </c>
      <c r="Q14" s="46">
        <f t="shared" si="0"/>
        <v>1066.0419099096982</v>
      </c>
      <c r="T14" s="46"/>
    </row>
    <row r="15" spans="1:20" s="2" customFormat="1" ht="15.75" customHeight="1">
      <c r="A15" s="19">
        <f t="shared" si="1"/>
        <v>2509</v>
      </c>
      <c r="B15" s="21">
        <v>38.4</v>
      </c>
      <c r="C15" s="21">
        <v>254.8</v>
      </c>
      <c r="D15" s="21">
        <v>60.3</v>
      </c>
      <c r="E15" s="21">
        <v>229.8</v>
      </c>
      <c r="F15" s="21">
        <v>236.2</v>
      </c>
      <c r="G15" s="21">
        <v>72.2</v>
      </c>
      <c r="H15" s="21">
        <v>112.3</v>
      </c>
      <c r="I15" s="21">
        <v>23.9</v>
      </c>
      <c r="J15" s="21">
        <v>21.1</v>
      </c>
      <c r="K15" s="21">
        <v>0.6</v>
      </c>
      <c r="L15" s="21">
        <v>0</v>
      </c>
      <c r="M15" s="21">
        <v>14.3</v>
      </c>
      <c r="N15" s="31">
        <v>1063.9</v>
      </c>
      <c r="O15" s="33">
        <v>119</v>
      </c>
      <c r="Q15" s="46">
        <f t="shared" si="0"/>
        <v>1066.0419099096982</v>
      </c>
      <c r="T15" s="46"/>
    </row>
    <row r="16" spans="1:20" s="2" customFormat="1" ht="15.75" customHeight="1">
      <c r="A16" s="19">
        <f t="shared" si="1"/>
        <v>2510</v>
      </c>
      <c r="B16" s="21">
        <v>80.9</v>
      </c>
      <c r="C16" s="21">
        <v>215.9</v>
      </c>
      <c r="D16" s="21">
        <v>127.7</v>
      </c>
      <c r="E16" s="21">
        <v>92.6</v>
      </c>
      <c r="F16" s="21">
        <v>112.1</v>
      </c>
      <c r="G16" s="21">
        <v>409.7</v>
      </c>
      <c r="H16" s="21">
        <v>144.7</v>
      </c>
      <c r="I16" s="21">
        <v>45</v>
      </c>
      <c r="J16" s="21">
        <v>0.3</v>
      </c>
      <c r="K16" s="21">
        <v>0</v>
      </c>
      <c r="L16" s="21">
        <v>12.6</v>
      </c>
      <c r="M16" s="21">
        <v>65.2</v>
      </c>
      <c r="N16" s="31">
        <v>1306.7</v>
      </c>
      <c r="O16" s="33">
        <v>116</v>
      </c>
      <c r="Q16" s="46">
        <f t="shared" si="0"/>
        <v>1066.0419099096982</v>
      </c>
      <c r="T16" s="46"/>
    </row>
    <row r="17" spans="1:20" s="2" customFormat="1" ht="15.75" customHeight="1">
      <c r="A17" s="19">
        <f t="shared" si="1"/>
        <v>2511</v>
      </c>
      <c r="B17" s="21">
        <v>106.7</v>
      </c>
      <c r="C17" s="21">
        <v>163.1</v>
      </c>
      <c r="D17" s="21">
        <v>217.4</v>
      </c>
      <c r="E17" s="21">
        <v>95.4</v>
      </c>
      <c r="F17" s="21">
        <v>145.9</v>
      </c>
      <c r="G17" s="21">
        <v>178.9</v>
      </c>
      <c r="H17" s="21">
        <v>172.8</v>
      </c>
      <c r="I17" s="21">
        <v>4.1</v>
      </c>
      <c r="J17" s="21">
        <v>0</v>
      </c>
      <c r="K17" s="21">
        <v>15.6</v>
      </c>
      <c r="L17" s="21">
        <v>0</v>
      </c>
      <c r="M17" s="21">
        <v>13</v>
      </c>
      <c r="N17" s="31">
        <v>1112.9</v>
      </c>
      <c r="O17" s="33">
        <v>128</v>
      </c>
      <c r="Q17" s="46">
        <f t="shared" si="0"/>
        <v>1066.0419099096982</v>
      </c>
      <c r="T17" s="46"/>
    </row>
    <row r="18" spans="1:20" s="2" customFormat="1" ht="15.75" customHeight="1">
      <c r="A18" s="19">
        <f t="shared" si="1"/>
        <v>2512</v>
      </c>
      <c r="B18" s="21">
        <v>67.8</v>
      </c>
      <c r="C18" s="21">
        <v>234.1</v>
      </c>
      <c r="D18" s="21">
        <v>114.1</v>
      </c>
      <c r="E18" s="21">
        <v>92.7</v>
      </c>
      <c r="F18" s="21">
        <v>152</v>
      </c>
      <c r="G18" s="21">
        <v>309.9</v>
      </c>
      <c r="H18" s="21">
        <v>134.1</v>
      </c>
      <c r="I18" s="21">
        <v>34.4</v>
      </c>
      <c r="J18" s="21">
        <v>0</v>
      </c>
      <c r="K18" s="21">
        <v>0</v>
      </c>
      <c r="L18" s="21">
        <v>0</v>
      </c>
      <c r="M18" s="21">
        <v>0</v>
      </c>
      <c r="N18" s="31">
        <v>1139.1</v>
      </c>
      <c r="O18" s="33">
        <v>102</v>
      </c>
      <c r="Q18" s="46">
        <f t="shared" si="0"/>
        <v>1066.0419099096982</v>
      </c>
      <c r="T18" s="46"/>
    </row>
    <row r="19" spans="1:20" s="2" customFormat="1" ht="15.75" customHeight="1">
      <c r="A19" s="19">
        <f t="shared" si="1"/>
        <v>2513</v>
      </c>
      <c r="B19" s="21">
        <v>13.9</v>
      </c>
      <c r="C19" s="21">
        <v>355.6</v>
      </c>
      <c r="D19" s="21">
        <v>113.4</v>
      </c>
      <c r="E19" s="21">
        <v>91.9</v>
      </c>
      <c r="F19" s="21">
        <v>257.5</v>
      </c>
      <c r="G19" s="21">
        <v>173.7</v>
      </c>
      <c r="H19" s="21">
        <v>122.1</v>
      </c>
      <c r="I19" s="21">
        <v>26.1</v>
      </c>
      <c r="J19" s="21">
        <v>49.7</v>
      </c>
      <c r="K19" s="21">
        <v>0.1</v>
      </c>
      <c r="L19" s="21">
        <v>0</v>
      </c>
      <c r="M19" s="21">
        <v>14.2</v>
      </c>
      <c r="N19" s="31">
        <v>1218.2</v>
      </c>
      <c r="O19" s="33">
        <v>136</v>
      </c>
      <c r="Q19" s="46">
        <f t="shared" si="0"/>
        <v>1066.0419099096982</v>
      </c>
      <c r="T19" s="46"/>
    </row>
    <row r="20" spans="1:20" s="2" customFormat="1" ht="15.75" customHeight="1">
      <c r="A20" s="19">
        <f t="shared" si="1"/>
        <v>2514</v>
      </c>
      <c r="B20" s="21">
        <v>155</v>
      </c>
      <c r="C20" s="21">
        <v>106.2</v>
      </c>
      <c r="D20" s="21">
        <v>110.5</v>
      </c>
      <c r="E20" s="21">
        <v>96.7</v>
      </c>
      <c r="F20" s="21">
        <v>251.3</v>
      </c>
      <c r="G20" s="21">
        <v>262.5</v>
      </c>
      <c r="H20" s="21">
        <v>164.1</v>
      </c>
      <c r="I20" s="21">
        <v>26.4</v>
      </c>
      <c r="J20" s="21">
        <v>12.2</v>
      </c>
      <c r="K20" s="21">
        <v>0</v>
      </c>
      <c r="L20" s="21">
        <v>0</v>
      </c>
      <c r="M20" s="21">
        <v>28</v>
      </c>
      <c r="N20" s="31">
        <v>1212.9</v>
      </c>
      <c r="O20" s="33">
        <v>115</v>
      </c>
      <c r="Q20" s="46">
        <f t="shared" si="0"/>
        <v>1066.0419099096982</v>
      </c>
      <c r="T20" s="46"/>
    </row>
    <row r="21" spans="1:20" s="2" customFormat="1" ht="15.75" customHeight="1">
      <c r="A21" s="19">
        <f t="shared" si="1"/>
        <v>2515</v>
      </c>
      <c r="B21" s="21">
        <v>114.1</v>
      </c>
      <c r="C21" s="21">
        <v>87.3</v>
      </c>
      <c r="D21" s="21">
        <v>226.5</v>
      </c>
      <c r="E21" s="21">
        <v>51.8</v>
      </c>
      <c r="F21" s="21">
        <v>127.9</v>
      </c>
      <c r="G21" s="21">
        <v>223.7</v>
      </c>
      <c r="H21" s="21">
        <v>228.2</v>
      </c>
      <c r="I21" s="21">
        <v>140.3</v>
      </c>
      <c r="J21" s="21">
        <v>5.2</v>
      </c>
      <c r="K21" s="21">
        <v>0</v>
      </c>
      <c r="L21" s="21">
        <v>0</v>
      </c>
      <c r="M21" s="21">
        <v>134.2</v>
      </c>
      <c r="N21" s="31">
        <v>1339.2</v>
      </c>
      <c r="O21" s="33">
        <v>133</v>
      </c>
      <c r="Q21" s="46">
        <f t="shared" si="0"/>
        <v>1066.0419099096982</v>
      </c>
      <c r="T21" s="46"/>
    </row>
    <row r="22" spans="1:20" s="2" customFormat="1" ht="15.75" customHeight="1">
      <c r="A22" s="19">
        <f t="shared" si="1"/>
        <v>2516</v>
      </c>
      <c r="B22" s="21">
        <v>68.7</v>
      </c>
      <c r="C22" s="21">
        <v>155.4</v>
      </c>
      <c r="D22" s="21">
        <v>95.5</v>
      </c>
      <c r="E22" s="21">
        <v>145.8</v>
      </c>
      <c r="F22" s="21">
        <v>188.2</v>
      </c>
      <c r="G22" s="21">
        <v>244.6</v>
      </c>
      <c r="H22" s="21">
        <v>164.4</v>
      </c>
      <c r="I22" s="21">
        <v>42.9</v>
      </c>
      <c r="J22" s="21">
        <v>5.2</v>
      </c>
      <c r="K22" s="21">
        <v>0</v>
      </c>
      <c r="L22" s="21">
        <v>0</v>
      </c>
      <c r="M22" s="21">
        <v>17.3</v>
      </c>
      <c r="N22" s="31">
        <v>1128</v>
      </c>
      <c r="O22" s="33">
        <v>138</v>
      </c>
      <c r="Q22" s="46">
        <f t="shared" si="0"/>
        <v>1066.0419099096982</v>
      </c>
      <c r="T22" s="46"/>
    </row>
    <row r="23" spans="1:20" s="2" customFormat="1" ht="15.75" customHeight="1">
      <c r="A23" s="19">
        <f t="shared" si="1"/>
        <v>2517</v>
      </c>
      <c r="B23" s="21">
        <v>129.1</v>
      </c>
      <c r="C23" s="21">
        <v>235.1</v>
      </c>
      <c r="D23" s="21">
        <v>64</v>
      </c>
      <c r="E23" s="21">
        <v>111.2</v>
      </c>
      <c r="F23" s="21">
        <v>102.2</v>
      </c>
      <c r="G23" s="21">
        <v>327.2</v>
      </c>
      <c r="H23" s="21">
        <v>145.7</v>
      </c>
      <c r="I23" s="21">
        <v>94</v>
      </c>
      <c r="J23" s="21">
        <v>0</v>
      </c>
      <c r="K23" s="21">
        <v>92.5</v>
      </c>
      <c r="L23" s="21">
        <v>21.3</v>
      </c>
      <c r="M23" s="21">
        <v>11.7</v>
      </c>
      <c r="N23" s="31">
        <v>1334</v>
      </c>
      <c r="O23" s="33">
        <v>122</v>
      </c>
      <c r="Q23" s="46">
        <f t="shared" si="0"/>
        <v>1066.0419099096982</v>
      </c>
      <c r="T23" s="46"/>
    </row>
    <row r="24" spans="1:20" s="2" customFormat="1" ht="15.75" customHeight="1">
      <c r="A24" s="19">
        <f t="shared" si="1"/>
        <v>2518</v>
      </c>
      <c r="B24" s="21">
        <v>17.7</v>
      </c>
      <c r="C24" s="21">
        <v>180.8</v>
      </c>
      <c r="D24" s="21">
        <v>54.6</v>
      </c>
      <c r="E24" s="21">
        <v>150</v>
      </c>
      <c r="F24" s="21">
        <v>59.5</v>
      </c>
      <c r="G24" s="21">
        <v>165.6</v>
      </c>
      <c r="H24" s="21">
        <v>167.5</v>
      </c>
      <c r="I24" s="21">
        <v>21.6</v>
      </c>
      <c r="J24" s="21">
        <v>19.8</v>
      </c>
      <c r="K24" s="21">
        <v>0</v>
      </c>
      <c r="L24" s="21">
        <v>9</v>
      </c>
      <c r="M24" s="21">
        <v>21.4</v>
      </c>
      <c r="N24" s="31">
        <v>867.5</v>
      </c>
      <c r="O24" s="33">
        <v>107</v>
      </c>
      <c r="Q24" s="46">
        <f t="shared" si="0"/>
        <v>1066.0419099096982</v>
      </c>
      <c r="T24" s="46"/>
    </row>
    <row r="25" spans="1:20" s="2" customFormat="1" ht="15.75" customHeight="1">
      <c r="A25" s="19">
        <f t="shared" si="1"/>
        <v>2519</v>
      </c>
      <c r="B25" s="21">
        <v>59</v>
      </c>
      <c r="C25" s="21">
        <v>91.3</v>
      </c>
      <c r="D25" s="21">
        <v>76.7</v>
      </c>
      <c r="E25" s="21">
        <v>62.4</v>
      </c>
      <c r="F25" s="21">
        <v>206.5</v>
      </c>
      <c r="G25" s="21">
        <v>235.3</v>
      </c>
      <c r="H25" s="21">
        <v>232.4</v>
      </c>
      <c r="I25" s="21">
        <v>25.2</v>
      </c>
      <c r="J25" s="21">
        <v>5.2</v>
      </c>
      <c r="K25" s="21">
        <v>69.7</v>
      </c>
      <c r="L25" s="21">
        <v>0</v>
      </c>
      <c r="M25" s="21">
        <v>65</v>
      </c>
      <c r="N25" s="31">
        <v>1128.7</v>
      </c>
      <c r="O25" s="33">
        <v>126</v>
      </c>
      <c r="Q25" s="46">
        <f t="shared" si="0"/>
        <v>1066.0419099096982</v>
      </c>
      <c r="T25" s="46"/>
    </row>
    <row r="26" spans="1:20" s="3" customFormat="1" ht="15.75" customHeight="1">
      <c r="A26" s="19">
        <f t="shared" si="1"/>
        <v>2520</v>
      </c>
      <c r="B26" s="21" t="s">
        <v>23</v>
      </c>
      <c r="C26" s="21" t="s">
        <v>23</v>
      </c>
      <c r="D26" s="21" t="s">
        <v>23</v>
      </c>
      <c r="E26" s="21" t="s">
        <v>23</v>
      </c>
      <c r="F26" s="21" t="s">
        <v>23</v>
      </c>
      <c r="G26" s="21" t="s">
        <v>23</v>
      </c>
      <c r="H26" s="21" t="s">
        <v>23</v>
      </c>
      <c r="I26" s="21" t="s">
        <v>23</v>
      </c>
      <c r="J26" s="21" t="s">
        <v>23</v>
      </c>
      <c r="K26" s="21" t="s">
        <v>23</v>
      </c>
      <c r="L26" s="21" t="s">
        <v>23</v>
      </c>
      <c r="M26" s="21" t="s">
        <v>23</v>
      </c>
      <c r="N26" s="31" t="s">
        <v>23</v>
      </c>
      <c r="O26" s="34" t="s">
        <v>23</v>
      </c>
      <c r="Q26" s="46">
        <f t="shared" si="0"/>
        <v>1066.0419099096982</v>
      </c>
      <c r="T26" s="46"/>
    </row>
    <row r="27" spans="1:20" s="2" customFormat="1" ht="15.75" customHeight="1">
      <c r="A27" s="19">
        <f t="shared" si="1"/>
        <v>2521</v>
      </c>
      <c r="B27" s="22">
        <v>20.6</v>
      </c>
      <c r="C27" s="22">
        <v>56</v>
      </c>
      <c r="D27" s="22">
        <v>56</v>
      </c>
      <c r="E27" s="22">
        <v>383.9</v>
      </c>
      <c r="F27" s="22">
        <v>165.4</v>
      </c>
      <c r="G27" s="22">
        <v>291.1</v>
      </c>
      <c r="H27" s="22">
        <v>52.1</v>
      </c>
      <c r="I27" s="22">
        <v>9.1</v>
      </c>
      <c r="J27" s="22">
        <v>0</v>
      </c>
      <c r="K27" s="22">
        <v>2</v>
      </c>
      <c r="L27" s="22">
        <v>7.3</v>
      </c>
      <c r="M27" s="22">
        <v>26.9</v>
      </c>
      <c r="N27" s="31">
        <v>1070.4</v>
      </c>
      <c r="O27" s="33">
        <v>97</v>
      </c>
      <c r="Q27" s="46">
        <f t="shared" si="0"/>
        <v>1066.0419099096982</v>
      </c>
      <c r="T27" s="46"/>
    </row>
    <row r="28" spans="1:20" s="2" customFormat="1" ht="15.75" customHeight="1">
      <c r="A28" s="19">
        <f t="shared" si="1"/>
        <v>2522</v>
      </c>
      <c r="B28" s="22">
        <v>50.5</v>
      </c>
      <c r="C28" s="22">
        <v>189.6</v>
      </c>
      <c r="D28" s="22">
        <v>202.3</v>
      </c>
      <c r="E28" s="22">
        <v>89.6</v>
      </c>
      <c r="F28" s="22">
        <v>67.6</v>
      </c>
      <c r="G28" s="22">
        <v>80.3</v>
      </c>
      <c r="H28" s="22" t="s">
        <v>23</v>
      </c>
      <c r="I28" s="22" t="s">
        <v>23</v>
      </c>
      <c r="J28" s="22" t="s">
        <v>23</v>
      </c>
      <c r="K28" s="22" t="s">
        <v>23</v>
      </c>
      <c r="L28" s="22" t="s">
        <v>23</v>
      </c>
      <c r="M28" s="22">
        <v>8.8</v>
      </c>
      <c r="N28" s="31" t="s">
        <v>23</v>
      </c>
      <c r="O28" s="33" t="s">
        <v>23</v>
      </c>
      <c r="Q28" s="46">
        <f t="shared" si="0"/>
        <v>1066.0419099096982</v>
      </c>
      <c r="T28" s="46"/>
    </row>
    <row r="29" spans="1:20" s="2" customFormat="1" ht="15.75" customHeight="1">
      <c r="A29" s="19">
        <f t="shared" si="1"/>
        <v>2523</v>
      </c>
      <c r="B29" s="23">
        <v>29.6</v>
      </c>
      <c r="C29" s="23">
        <v>152.9</v>
      </c>
      <c r="D29" s="23">
        <v>159</v>
      </c>
      <c r="E29" s="23">
        <v>159.7</v>
      </c>
      <c r="F29" s="23">
        <v>152</v>
      </c>
      <c r="G29" s="23">
        <v>242.8</v>
      </c>
      <c r="H29" s="23">
        <v>122.3</v>
      </c>
      <c r="I29" s="23">
        <v>27</v>
      </c>
      <c r="J29" s="23">
        <v>0</v>
      </c>
      <c r="K29" s="23">
        <v>0</v>
      </c>
      <c r="L29" s="23">
        <v>0</v>
      </c>
      <c r="M29" s="23">
        <v>1.5</v>
      </c>
      <c r="N29" s="31">
        <v>1046.8</v>
      </c>
      <c r="O29" s="33">
        <v>75</v>
      </c>
      <c r="Q29" s="46">
        <f t="shared" si="0"/>
        <v>1066.0419099096982</v>
      </c>
      <c r="T29" s="46"/>
    </row>
    <row r="30" spans="1:20" s="2" customFormat="1" ht="15.75" customHeight="1">
      <c r="A30" s="19">
        <f t="shared" si="1"/>
        <v>2524</v>
      </c>
      <c r="B30" s="23">
        <v>41.5</v>
      </c>
      <c r="C30" s="23">
        <v>145.6</v>
      </c>
      <c r="D30" s="23">
        <v>31.3</v>
      </c>
      <c r="E30" s="23">
        <v>170.9</v>
      </c>
      <c r="F30" s="23">
        <v>81.8</v>
      </c>
      <c r="G30" s="23">
        <v>118.5</v>
      </c>
      <c r="H30" s="23">
        <v>123.6</v>
      </c>
      <c r="I30" s="23">
        <v>98</v>
      </c>
      <c r="J30" s="23">
        <v>0</v>
      </c>
      <c r="K30" s="23">
        <v>0</v>
      </c>
      <c r="L30" s="23">
        <v>0</v>
      </c>
      <c r="M30" s="23">
        <v>0</v>
      </c>
      <c r="N30" s="31">
        <v>811.2</v>
      </c>
      <c r="O30" s="33">
        <v>93</v>
      </c>
      <c r="Q30" s="46">
        <f t="shared" si="0"/>
        <v>1066.0419099096982</v>
      </c>
      <c r="T30" s="46"/>
    </row>
    <row r="31" spans="1:20" s="2" customFormat="1" ht="15.75" customHeight="1">
      <c r="A31" s="19">
        <f t="shared" si="1"/>
        <v>2525</v>
      </c>
      <c r="B31" s="23">
        <v>64.3</v>
      </c>
      <c r="C31" s="23">
        <v>197</v>
      </c>
      <c r="D31" s="23">
        <v>110.5</v>
      </c>
      <c r="E31" s="23">
        <v>87.1</v>
      </c>
      <c r="F31" s="23">
        <v>85.5</v>
      </c>
      <c r="G31" s="23">
        <v>345.3</v>
      </c>
      <c r="H31" s="23">
        <v>105.6</v>
      </c>
      <c r="I31" s="23">
        <v>4.9</v>
      </c>
      <c r="J31" s="23">
        <v>0</v>
      </c>
      <c r="K31" s="23">
        <v>0</v>
      </c>
      <c r="L31" s="23">
        <v>0</v>
      </c>
      <c r="M31" s="23">
        <v>0</v>
      </c>
      <c r="N31" s="31">
        <v>1000.2</v>
      </c>
      <c r="O31" s="33">
        <v>69</v>
      </c>
      <c r="Q31" s="46">
        <f t="shared" si="0"/>
        <v>1066.0419099096982</v>
      </c>
      <c r="T31" s="46"/>
    </row>
    <row r="32" spans="1:20" s="2" customFormat="1" ht="15.75" customHeight="1">
      <c r="A32" s="19">
        <f t="shared" si="1"/>
        <v>2526</v>
      </c>
      <c r="B32" s="23" t="s">
        <v>23</v>
      </c>
      <c r="C32" s="23" t="s">
        <v>23</v>
      </c>
      <c r="D32" s="23" t="s">
        <v>23</v>
      </c>
      <c r="E32" s="23" t="s">
        <v>23</v>
      </c>
      <c r="F32" s="23" t="s">
        <v>23</v>
      </c>
      <c r="G32" s="23" t="s">
        <v>23</v>
      </c>
      <c r="H32" s="23" t="s">
        <v>23</v>
      </c>
      <c r="I32" s="23" t="s">
        <v>23</v>
      </c>
      <c r="J32" s="23" t="s">
        <v>23</v>
      </c>
      <c r="K32" s="23" t="s">
        <v>23</v>
      </c>
      <c r="L32" s="23" t="s">
        <v>23</v>
      </c>
      <c r="M32" s="23" t="s">
        <v>23</v>
      </c>
      <c r="N32" s="31" t="s">
        <v>23</v>
      </c>
      <c r="O32" s="33" t="s">
        <v>23</v>
      </c>
      <c r="Q32" s="46">
        <f t="shared" si="0"/>
        <v>1066.0419099096982</v>
      </c>
      <c r="T32" s="46"/>
    </row>
    <row r="33" spans="1:20" s="2" customFormat="1" ht="15.75" customHeight="1">
      <c r="A33" s="19">
        <f t="shared" si="1"/>
        <v>2527</v>
      </c>
      <c r="B33" s="23" t="s">
        <v>23</v>
      </c>
      <c r="C33" s="23" t="s">
        <v>23</v>
      </c>
      <c r="D33" s="23" t="s">
        <v>23</v>
      </c>
      <c r="E33" s="23" t="s">
        <v>23</v>
      </c>
      <c r="F33" s="23" t="s">
        <v>23</v>
      </c>
      <c r="G33" s="23" t="s">
        <v>23</v>
      </c>
      <c r="H33" s="23" t="s">
        <v>23</v>
      </c>
      <c r="I33" s="23" t="s">
        <v>23</v>
      </c>
      <c r="J33" s="23" t="s">
        <v>23</v>
      </c>
      <c r="K33" s="23" t="s">
        <v>23</v>
      </c>
      <c r="L33" s="23" t="s">
        <v>23</v>
      </c>
      <c r="M33" s="23" t="s">
        <v>23</v>
      </c>
      <c r="N33" s="31" t="s">
        <v>23</v>
      </c>
      <c r="O33" s="33" t="s">
        <v>23</v>
      </c>
      <c r="Q33" s="46">
        <f t="shared" si="0"/>
        <v>1066.0419099096982</v>
      </c>
      <c r="T33" s="46"/>
    </row>
    <row r="34" spans="1:20" s="2" customFormat="1" ht="15.75" customHeight="1">
      <c r="A34" s="19">
        <f t="shared" si="1"/>
        <v>2528</v>
      </c>
      <c r="B34" s="23">
        <v>32.8</v>
      </c>
      <c r="C34" s="23">
        <v>130.2</v>
      </c>
      <c r="D34" s="23">
        <v>97.2</v>
      </c>
      <c r="E34" s="23">
        <v>186.2</v>
      </c>
      <c r="F34" s="23">
        <v>54</v>
      </c>
      <c r="G34" s="23">
        <v>200.2</v>
      </c>
      <c r="H34" s="23">
        <v>130.5</v>
      </c>
      <c r="I34" s="23">
        <v>128.8</v>
      </c>
      <c r="J34" s="23">
        <v>0</v>
      </c>
      <c r="K34" s="23">
        <v>0</v>
      </c>
      <c r="L34" s="23">
        <v>0</v>
      </c>
      <c r="M34" s="23">
        <v>0</v>
      </c>
      <c r="N34" s="31">
        <v>959.9</v>
      </c>
      <c r="O34" s="33">
        <v>118</v>
      </c>
      <c r="Q34" s="46">
        <f t="shared" si="0"/>
        <v>1066.0419099096982</v>
      </c>
      <c r="T34" s="46"/>
    </row>
    <row r="35" spans="1:20" s="2" customFormat="1" ht="15.75" customHeight="1">
      <c r="A35" s="19">
        <f t="shared" si="1"/>
        <v>2529</v>
      </c>
      <c r="B35" s="23">
        <v>91.7</v>
      </c>
      <c r="C35" s="23">
        <v>329.5</v>
      </c>
      <c r="D35" s="23">
        <v>80.8</v>
      </c>
      <c r="E35" s="23">
        <v>85.6</v>
      </c>
      <c r="F35" s="23">
        <v>94.2</v>
      </c>
      <c r="G35" s="23">
        <v>147.3</v>
      </c>
      <c r="H35" s="23">
        <v>66.4</v>
      </c>
      <c r="I35" s="23">
        <v>16.7</v>
      </c>
      <c r="J35" s="23">
        <v>14.1</v>
      </c>
      <c r="K35" s="23">
        <v>0</v>
      </c>
      <c r="L35" s="23">
        <v>15.7</v>
      </c>
      <c r="M35" s="23">
        <v>32.1</v>
      </c>
      <c r="N35" s="31">
        <v>974.1</v>
      </c>
      <c r="O35" s="33">
        <v>97</v>
      </c>
      <c r="Q35" s="46">
        <f t="shared" si="0"/>
        <v>1066.0419099096982</v>
      </c>
      <c r="T35" s="46"/>
    </row>
    <row r="36" spans="1:20" s="2" customFormat="1" ht="15.75" customHeight="1">
      <c r="A36" s="19">
        <f t="shared" si="1"/>
        <v>2530</v>
      </c>
      <c r="B36" s="23">
        <v>142.3</v>
      </c>
      <c r="C36" s="23">
        <v>59.4</v>
      </c>
      <c r="D36" s="23">
        <v>149.1</v>
      </c>
      <c r="E36" s="23">
        <v>57.2</v>
      </c>
      <c r="F36" s="23">
        <v>178.4</v>
      </c>
      <c r="G36" s="23">
        <v>149.7</v>
      </c>
      <c r="H36" s="23">
        <v>108.5</v>
      </c>
      <c r="I36" s="23">
        <v>58.2</v>
      </c>
      <c r="J36" s="23">
        <v>0</v>
      </c>
      <c r="K36" s="23">
        <v>0</v>
      </c>
      <c r="L36" s="23">
        <v>6.5</v>
      </c>
      <c r="M36" s="23">
        <v>0</v>
      </c>
      <c r="N36" s="31">
        <v>909.3</v>
      </c>
      <c r="O36" s="33">
        <v>105</v>
      </c>
      <c r="Q36" s="46">
        <f t="shared" si="0"/>
        <v>1066.0419099096982</v>
      </c>
      <c r="T36" s="46"/>
    </row>
    <row r="37" spans="1:20" s="2" customFormat="1" ht="15.75" customHeight="1">
      <c r="A37" s="19">
        <f t="shared" si="1"/>
        <v>2531</v>
      </c>
      <c r="B37" s="23">
        <v>257.1</v>
      </c>
      <c r="C37" s="23">
        <v>129.2</v>
      </c>
      <c r="D37" s="23">
        <v>145.9</v>
      </c>
      <c r="E37" s="23">
        <v>178.5</v>
      </c>
      <c r="F37" s="23">
        <v>311.1</v>
      </c>
      <c r="G37" s="23">
        <v>78.9</v>
      </c>
      <c r="H37" s="23">
        <v>194.4</v>
      </c>
      <c r="I37" s="23">
        <v>103.1</v>
      </c>
      <c r="J37" s="23">
        <v>0</v>
      </c>
      <c r="K37" s="23">
        <v>0.4</v>
      </c>
      <c r="L37" s="23">
        <v>0</v>
      </c>
      <c r="M37" s="23">
        <v>11.5</v>
      </c>
      <c r="N37" s="31">
        <v>1410.1</v>
      </c>
      <c r="O37" s="33">
        <v>108</v>
      </c>
      <c r="Q37" s="46">
        <f t="shared" si="0"/>
        <v>1066.0419099096982</v>
      </c>
      <c r="T37" s="46"/>
    </row>
    <row r="38" spans="1:20" s="2" customFormat="1" ht="15.75" customHeight="1">
      <c r="A38" s="19">
        <f t="shared" si="1"/>
        <v>2532</v>
      </c>
      <c r="B38" s="23">
        <v>30.9</v>
      </c>
      <c r="C38" s="23">
        <v>110.8</v>
      </c>
      <c r="D38" s="23">
        <v>204.2</v>
      </c>
      <c r="E38" s="23">
        <v>86</v>
      </c>
      <c r="F38" s="23">
        <v>110.4</v>
      </c>
      <c r="G38" s="23">
        <v>116.5</v>
      </c>
      <c r="H38" s="23">
        <v>248.3</v>
      </c>
      <c r="I38" s="23">
        <v>12.4</v>
      </c>
      <c r="J38" s="23">
        <v>0</v>
      </c>
      <c r="K38" s="23">
        <v>0</v>
      </c>
      <c r="L38" s="23">
        <v>0</v>
      </c>
      <c r="M38" s="23">
        <v>14.5</v>
      </c>
      <c r="N38" s="31">
        <v>934</v>
      </c>
      <c r="O38" s="33">
        <v>76</v>
      </c>
      <c r="Q38" s="46">
        <f t="shared" si="0"/>
        <v>1066.0419099096982</v>
      </c>
      <c r="T38" s="46"/>
    </row>
    <row r="39" spans="1:20" s="2" customFormat="1" ht="15.75" customHeight="1">
      <c r="A39" s="19">
        <f t="shared" si="1"/>
        <v>2533</v>
      </c>
      <c r="B39" s="23">
        <v>4</v>
      </c>
      <c r="C39" s="23">
        <v>165.5</v>
      </c>
      <c r="D39" s="23">
        <v>56.9</v>
      </c>
      <c r="E39" s="23">
        <v>72.7</v>
      </c>
      <c r="F39" s="23">
        <v>265.6</v>
      </c>
      <c r="G39" s="23">
        <v>267.6</v>
      </c>
      <c r="H39" s="23">
        <v>153</v>
      </c>
      <c r="I39" s="23">
        <v>125.6</v>
      </c>
      <c r="J39" s="23">
        <v>0</v>
      </c>
      <c r="K39" s="23">
        <v>0</v>
      </c>
      <c r="L39" s="23">
        <v>0</v>
      </c>
      <c r="M39" s="23">
        <v>0.5</v>
      </c>
      <c r="N39" s="31">
        <v>1111.4</v>
      </c>
      <c r="O39" s="33">
        <v>68</v>
      </c>
      <c r="Q39" s="46">
        <f t="shared" si="0"/>
        <v>1066.0419099096982</v>
      </c>
      <c r="T39" s="46"/>
    </row>
    <row r="40" spans="1:20" s="2" customFormat="1" ht="15.75" customHeight="1">
      <c r="A40" s="19">
        <f t="shared" si="1"/>
        <v>2534</v>
      </c>
      <c r="B40" s="23">
        <v>31.1</v>
      </c>
      <c r="C40" s="23">
        <v>74.5</v>
      </c>
      <c r="D40" s="23">
        <v>70.4</v>
      </c>
      <c r="E40" s="23">
        <v>57.8</v>
      </c>
      <c r="F40" s="23">
        <v>269.8</v>
      </c>
      <c r="G40" s="23">
        <v>162.7</v>
      </c>
      <c r="H40" s="23">
        <v>104.9</v>
      </c>
      <c r="I40" s="23">
        <v>0</v>
      </c>
      <c r="J40" s="23">
        <v>8.2</v>
      </c>
      <c r="K40" s="23">
        <v>27.6</v>
      </c>
      <c r="L40" s="23">
        <v>42.3</v>
      </c>
      <c r="M40" s="23">
        <v>0</v>
      </c>
      <c r="N40" s="31">
        <v>849.3</v>
      </c>
      <c r="O40" s="33">
        <v>66</v>
      </c>
      <c r="Q40" s="46">
        <f t="shared" si="0"/>
        <v>1066.0419099096982</v>
      </c>
      <c r="T40" s="46"/>
    </row>
    <row r="41" spans="1:20" s="2" customFormat="1" ht="15.75" customHeight="1">
      <c r="A41" s="19">
        <f t="shared" si="1"/>
        <v>2535</v>
      </c>
      <c r="B41" s="23">
        <v>1</v>
      </c>
      <c r="C41" s="23">
        <v>84.6</v>
      </c>
      <c r="D41" s="23">
        <v>47.7</v>
      </c>
      <c r="E41" s="23">
        <v>124.2</v>
      </c>
      <c r="F41" s="23">
        <v>167.5</v>
      </c>
      <c r="G41" s="23">
        <v>174.2</v>
      </c>
      <c r="H41" s="23">
        <v>150.3</v>
      </c>
      <c r="I41" s="23">
        <v>0</v>
      </c>
      <c r="J41" s="23">
        <v>185</v>
      </c>
      <c r="K41" s="23">
        <v>0</v>
      </c>
      <c r="L41" s="23">
        <v>0</v>
      </c>
      <c r="M41" s="23">
        <v>3.7</v>
      </c>
      <c r="N41" s="31">
        <v>938.2</v>
      </c>
      <c r="O41" s="33">
        <v>57</v>
      </c>
      <c r="Q41" s="46">
        <f t="shared" si="0"/>
        <v>1066.0419099096982</v>
      </c>
      <c r="T41" s="46"/>
    </row>
    <row r="42" spans="1:20" s="2" customFormat="1" ht="15.75" customHeight="1">
      <c r="A42" s="19">
        <f t="shared" si="1"/>
        <v>2536</v>
      </c>
      <c r="B42" s="23">
        <v>51.4</v>
      </c>
      <c r="C42" s="23">
        <v>109.3</v>
      </c>
      <c r="D42" s="23">
        <v>51</v>
      </c>
      <c r="E42" s="23">
        <v>19.1</v>
      </c>
      <c r="F42" s="23">
        <v>102.9</v>
      </c>
      <c r="G42" s="23">
        <v>88</v>
      </c>
      <c r="H42" s="23">
        <v>61.5</v>
      </c>
      <c r="I42" s="23">
        <v>0</v>
      </c>
      <c r="J42" s="23">
        <v>0</v>
      </c>
      <c r="K42" s="23">
        <v>0</v>
      </c>
      <c r="L42" s="23">
        <v>0</v>
      </c>
      <c r="M42" s="23">
        <v>130.4</v>
      </c>
      <c r="N42" s="31">
        <v>613.6</v>
      </c>
      <c r="O42" s="33">
        <v>49</v>
      </c>
      <c r="Q42" s="46">
        <f t="shared" si="0"/>
        <v>1066.0419099096982</v>
      </c>
      <c r="T42" s="46"/>
    </row>
    <row r="43" spans="1:20" s="2" customFormat="1" ht="15.75" customHeight="1">
      <c r="A43" s="19">
        <f t="shared" si="1"/>
        <v>2537</v>
      </c>
      <c r="B43" s="23">
        <v>11.8</v>
      </c>
      <c r="C43" s="23">
        <v>366.7</v>
      </c>
      <c r="D43" s="23">
        <v>126.6</v>
      </c>
      <c r="E43" s="23">
        <v>71.4</v>
      </c>
      <c r="F43" s="23">
        <v>174.1</v>
      </c>
      <c r="G43" s="23">
        <v>223.9</v>
      </c>
      <c r="H43" s="23">
        <v>51.4</v>
      </c>
      <c r="I43" s="23">
        <v>4.4</v>
      </c>
      <c r="J43" s="23">
        <v>11.4</v>
      </c>
      <c r="K43" s="23">
        <v>0</v>
      </c>
      <c r="L43" s="23">
        <v>0</v>
      </c>
      <c r="M43" s="23">
        <v>5.8</v>
      </c>
      <c r="N43" s="31">
        <v>1047.5</v>
      </c>
      <c r="O43" s="33">
        <v>84</v>
      </c>
      <c r="Q43" s="46">
        <f t="shared" si="0"/>
        <v>1066.0419099096982</v>
      </c>
      <c r="T43" s="46"/>
    </row>
    <row r="44" spans="1:20" s="2" customFormat="1" ht="15.75" customHeight="1">
      <c r="A44" s="19">
        <f t="shared" si="1"/>
        <v>2538</v>
      </c>
      <c r="B44" s="23">
        <v>47.4</v>
      </c>
      <c r="C44" s="23">
        <v>70.7</v>
      </c>
      <c r="D44" s="23">
        <v>40.3</v>
      </c>
      <c r="E44" s="23">
        <v>212.6</v>
      </c>
      <c r="F44" s="23">
        <v>142.6</v>
      </c>
      <c r="G44" s="23">
        <v>102</v>
      </c>
      <c r="H44" s="23">
        <v>27.8</v>
      </c>
      <c r="I44" s="23">
        <v>0</v>
      </c>
      <c r="J44" s="23">
        <v>0</v>
      </c>
      <c r="K44" s="23">
        <v>0</v>
      </c>
      <c r="L44" s="23">
        <v>43.9</v>
      </c>
      <c r="M44" s="23">
        <v>8.3</v>
      </c>
      <c r="N44" s="31">
        <v>695.6</v>
      </c>
      <c r="O44" s="33">
        <v>69</v>
      </c>
      <c r="Q44" s="46">
        <f t="shared" si="0"/>
        <v>1066.0419099096982</v>
      </c>
      <c r="T44" s="46"/>
    </row>
    <row r="45" spans="1:20" s="2" customFormat="1" ht="15.75" customHeight="1">
      <c r="A45" s="19">
        <f t="shared" si="1"/>
        <v>2539</v>
      </c>
      <c r="B45" s="23">
        <v>162.3</v>
      </c>
      <c r="C45" s="23">
        <v>182.1</v>
      </c>
      <c r="D45" s="23">
        <v>214.4</v>
      </c>
      <c r="E45" s="23">
        <v>58.2</v>
      </c>
      <c r="F45" s="23">
        <v>307.5</v>
      </c>
      <c r="G45" s="23">
        <v>62.5</v>
      </c>
      <c r="H45" s="23">
        <v>158.7</v>
      </c>
      <c r="I45" s="23">
        <v>49.8</v>
      </c>
      <c r="J45" s="23">
        <v>0</v>
      </c>
      <c r="K45" s="23">
        <v>0</v>
      </c>
      <c r="L45" s="23">
        <v>0</v>
      </c>
      <c r="M45" s="23">
        <v>47.8</v>
      </c>
      <c r="N45" s="31">
        <v>1243.3</v>
      </c>
      <c r="O45" s="33">
        <v>80</v>
      </c>
      <c r="Q45" s="46">
        <f t="shared" si="0"/>
        <v>1066.0419099096982</v>
      </c>
      <c r="T45" s="46"/>
    </row>
    <row r="46" spans="1:20" s="2" customFormat="1" ht="15.75" customHeight="1">
      <c r="A46" s="19">
        <f t="shared" si="1"/>
        <v>2540</v>
      </c>
      <c r="B46" s="23">
        <v>112.6</v>
      </c>
      <c r="C46" s="23">
        <v>38.3</v>
      </c>
      <c r="D46" s="23">
        <v>2.2</v>
      </c>
      <c r="E46" s="23">
        <v>119.2</v>
      </c>
      <c r="F46" s="23">
        <v>199.1</v>
      </c>
      <c r="G46" s="23">
        <v>125.8</v>
      </c>
      <c r="H46" s="23">
        <v>97.3</v>
      </c>
      <c r="I46" s="23">
        <v>11.5</v>
      </c>
      <c r="J46" s="23">
        <v>0</v>
      </c>
      <c r="K46" s="23">
        <v>0</v>
      </c>
      <c r="L46" s="23">
        <v>0</v>
      </c>
      <c r="M46" s="23">
        <v>25.3</v>
      </c>
      <c r="N46" s="31">
        <v>731.3</v>
      </c>
      <c r="O46" s="33">
        <v>58</v>
      </c>
      <c r="Q46" s="46">
        <f t="shared" si="0"/>
        <v>1066.0419099096982</v>
      </c>
      <c r="T46" s="46"/>
    </row>
    <row r="47" spans="1:20" s="2" customFormat="1" ht="15.75" customHeight="1">
      <c r="A47" s="19">
        <f t="shared" si="1"/>
        <v>2541</v>
      </c>
      <c r="B47" s="23">
        <v>44.3</v>
      </c>
      <c r="C47" s="23">
        <v>179.2</v>
      </c>
      <c r="D47" s="23">
        <v>49.8</v>
      </c>
      <c r="E47" s="23">
        <v>101.6</v>
      </c>
      <c r="F47" s="23">
        <v>156.1</v>
      </c>
      <c r="G47" s="23">
        <v>109.2</v>
      </c>
      <c r="H47" s="23">
        <v>20.8</v>
      </c>
      <c r="I47" s="23">
        <v>73.6</v>
      </c>
      <c r="J47" s="23">
        <v>0</v>
      </c>
      <c r="K47" s="23">
        <v>9</v>
      </c>
      <c r="L47" s="23">
        <v>31.3</v>
      </c>
      <c r="M47" s="23">
        <v>0</v>
      </c>
      <c r="N47" s="31">
        <v>774.9</v>
      </c>
      <c r="O47" s="33">
        <v>55</v>
      </c>
      <c r="Q47" s="46">
        <f t="shared" si="0"/>
        <v>1066.0419099096982</v>
      </c>
      <c r="T47" s="46"/>
    </row>
    <row r="48" spans="1:20" s="2" customFormat="1" ht="15.75" customHeight="1">
      <c r="A48" s="19">
        <f t="shared" si="1"/>
        <v>2542</v>
      </c>
      <c r="B48" s="23">
        <v>102.9</v>
      </c>
      <c r="C48" s="23">
        <v>199.5</v>
      </c>
      <c r="D48" s="23">
        <v>264.2</v>
      </c>
      <c r="E48" s="23">
        <v>55.8</v>
      </c>
      <c r="F48" s="23" t="s">
        <v>23</v>
      </c>
      <c r="G48" s="23" t="s">
        <v>23</v>
      </c>
      <c r="H48" s="23" t="s">
        <v>23</v>
      </c>
      <c r="I48" s="23" t="s">
        <v>23</v>
      </c>
      <c r="J48" s="23" t="s">
        <v>23</v>
      </c>
      <c r="K48" s="23" t="s">
        <v>23</v>
      </c>
      <c r="L48" s="23" t="s">
        <v>23</v>
      </c>
      <c r="M48" s="23" t="s">
        <v>23</v>
      </c>
      <c r="N48" s="31" t="s">
        <v>23</v>
      </c>
      <c r="O48" s="33" t="s">
        <v>23</v>
      </c>
      <c r="Q48" s="46">
        <f t="shared" si="0"/>
        <v>1066.0419099096982</v>
      </c>
      <c r="T48" s="46"/>
    </row>
    <row r="49" spans="1:20" s="2" customFormat="1" ht="15.75" customHeight="1">
      <c r="A49" s="19">
        <f t="shared" si="1"/>
        <v>2543</v>
      </c>
      <c r="B49" s="23" t="s">
        <v>23</v>
      </c>
      <c r="C49" s="23">
        <v>371.5</v>
      </c>
      <c r="D49" s="23">
        <v>103.8</v>
      </c>
      <c r="E49" s="23">
        <v>48.3</v>
      </c>
      <c r="F49" s="23">
        <v>197.5</v>
      </c>
      <c r="G49" s="23">
        <v>199</v>
      </c>
      <c r="H49" s="23">
        <v>112</v>
      </c>
      <c r="I49" s="23" t="s">
        <v>23</v>
      </c>
      <c r="J49" s="23">
        <v>0</v>
      </c>
      <c r="K49" s="23">
        <v>0</v>
      </c>
      <c r="L49" s="23">
        <v>0</v>
      </c>
      <c r="M49" s="23">
        <v>92.8</v>
      </c>
      <c r="N49" s="31">
        <v>1124.9</v>
      </c>
      <c r="O49" s="33">
        <v>76</v>
      </c>
      <c r="Q49" s="46">
        <f t="shared" si="0"/>
        <v>1066.0419099096982</v>
      </c>
      <c r="T49" s="46"/>
    </row>
    <row r="50" spans="1:20" s="2" customFormat="1" ht="15.75" customHeight="1">
      <c r="A50" s="19">
        <f t="shared" si="1"/>
        <v>2544</v>
      </c>
      <c r="B50" s="23">
        <v>8.4</v>
      </c>
      <c r="C50" s="23">
        <v>303.3</v>
      </c>
      <c r="D50" s="23">
        <v>95.2</v>
      </c>
      <c r="E50" s="23">
        <v>33.5</v>
      </c>
      <c r="F50" s="23">
        <v>230.1</v>
      </c>
      <c r="G50" s="23">
        <v>78.9</v>
      </c>
      <c r="H50" s="23">
        <v>207.9</v>
      </c>
      <c r="I50" s="23">
        <v>0</v>
      </c>
      <c r="J50" s="23">
        <v>0</v>
      </c>
      <c r="K50" s="23" t="s">
        <v>23</v>
      </c>
      <c r="L50" s="23">
        <v>0</v>
      </c>
      <c r="M50" s="23" t="s">
        <v>23</v>
      </c>
      <c r="N50" s="31">
        <v>957.3</v>
      </c>
      <c r="O50" s="33">
        <v>61</v>
      </c>
      <c r="Q50" s="46">
        <f t="shared" si="0"/>
        <v>1066.0419099096982</v>
      </c>
      <c r="T50" s="46"/>
    </row>
    <row r="51" spans="1:20" s="2" customFormat="1" ht="15.75" customHeight="1">
      <c r="A51" s="19">
        <f t="shared" si="1"/>
        <v>2545</v>
      </c>
      <c r="B51" s="23" t="s">
        <v>23</v>
      </c>
      <c r="C51" s="23" t="s">
        <v>23</v>
      </c>
      <c r="D51" s="23" t="s">
        <v>23</v>
      </c>
      <c r="E51" s="23">
        <v>28.8</v>
      </c>
      <c r="F51" s="23">
        <v>288.8</v>
      </c>
      <c r="G51" s="23" t="s">
        <v>23</v>
      </c>
      <c r="H51" s="23" t="s">
        <v>23</v>
      </c>
      <c r="I51" s="23" t="s">
        <v>23</v>
      </c>
      <c r="J51" s="23">
        <v>0</v>
      </c>
      <c r="K51" s="23">
        <v>0</v>
      </c>
      <c r="L51" s="23">
        <v>0</v>
      </c>
      <c r="M51" s="23">
        <v>0</v>
      </c>
      <c r="N51" s="31" t="s">
        <v>23</v>
      </c>
      <c r="O51" s="33" t="s">
        <v>23</v>
      </c>
      <c r="Q51" s="46">
        <f t="shared" si="0"/>
        <v>1066.0419099096982</v>
      </c>
      <c r="T51" s="46"/>
    </row>
    <row r="52" spans="1:20" s="2" customFormat="1" ht="15.75" customHeight="1">
      <c r="A52" s="19">
        <f t="shared" si="1"/>
        <v>2546</v>
      </c>
      <c r="B52" s="23">
        <v>40.3</v>
      </c>
      <c r="C52" s="23">
        <v>179</v>
      </c>
      <c r="D52" s="23">
        <v>49.8</v>
      </c>
      <c r="E52" s="23">
        <v>101.6</v>
      </c>
      <c r="F52" s="23">
        <v>72</v>
      </c>
      <c r="G52" s="23">
        <v>317.8</v>
      </c>
      <c r="H52" s="23" t="s">
        <v>23</v>
      </c>
      <c r="I52" s="23">
        <v>0</v>
      </c>
      <c r="J52" s="23">
        <v>0</v>
      </c>
      <c r="K52" s="23">
        <v>0</v>
      </c>
      <c r="L52" s="23">
        <v>8.3</v>
      </c>
      <c r="M52" s="23">
        <v>25.3</v>
      </c>
      <c r="N52" s="31">
        <v>794.1</v>
      </c>
      <c r="O52" s="33">
        <v>57</v>
      </c>
      <c r="Q52" s="46">
        <f t="shared" si="0"/>
        <v>1066.0419099096982</v>
      </c>
      <c r="T52" s="46"/>
    </row>
    <row r="53" spans="1:20" s="2" customFormat="1" ht="15.75" customHeight="1">
      <c r="A53" s="19">
        <f t="shared" si="1"/>
        <v>2547</v>
      </c>
      <c r="B53" s="23">
        <v>44.6</v>
      </c>
      <c r="C53" s="23">
        <v>198.2</v>
      </c>
      <c r="D53" s="23">
        <v>123.4</v>
      </c>
      <c r="E53" s="23">
        <v>154.1</v>
      </c>
      <c r="F53" s="23">
        <v>72.1</v>
      </c>
      <c r="G53" s="23">
        <v>238.1</v>
      </c>
      <c r="H53" s="23">
        <v>35.3</v>
      </c>
      <c r="I53" s="23">
        <v>39.1</v>
      </c>
      <c r="J53" s="23">
        <v>0</v>
      </c>
      <c r="K53" s="23">
        <v>0</v>
      </c>
      <c r="L53" s="23">
        <v>0</v>
      </c>
      <c r="M53" s="23">
        <v>23</v>
      </c>
      <c r="N53" s="31">
        <v>927.9</v>
      </c>
      <c r="O53" s="33">
        <v>67</v>
      </c>
      <c r="Q53" s="46">
        <f t="shared" si="0"/>
        <v>1066.0419099096982</v>
      </c>
      <c r="T53" s="46"/>
    </row>
    <row r="54" spans="1:20" s="2" customFormat="1" ht="15.75" customHeight="1">
      <c r="A54" s="19">
        <f t="shared" si="1"/>
        <v>2548</v>
      </c>
      <c r="B54" s="23">
        <v>32</v>
      </c>
      <c r="C54" s="23">
        <v>95.9</v>
      </c>
      <c r="D54" s="23">
        <v>161.8</v>
      </c>
      <c r="E54" s="23">
        <v>214.6</v>
      </c>
      <c r="F54" s="23">
        <v>89.7</v>
      </c>
      <c r="G54" s="23">
        <v>215.9</v>
      </c>
      <c r="H54" s="23">
        <v>102.5</v>
      </c>
      <c r="I54" s="23">
        <v>0</v>
      </c>
      <c r="J54" s="23">
        <v>0</v>
      </c>
      <c r="K54" s="23">
        <v>0</v>
      </c>
      <c r="L54" s="23">
        <v>0</v>
      </c>
      <c r="M54" s="23">
        <v>0.5</v>
      </c>
      <c r="N54" s="31">
        <v>912.9</v>
      </c>
      <c r="O54" s="33">
        <v>67</v>
      </c>
      <c r="Q54" s="46">
        <f t="shared" si="0"/>
        <v>1066.0419099096982</v>
      </c>
      <c r="T54" s="46"/>
    </row>
    <row r="55" spans="1:20" s="2" customFormat="1" ht="15.75" customHeight="1">
      <c r="A55" s="19">
        <f t="shared" si="1"/>
        <v>2549</v>
      </c>
      <c r="B55" s="23">
        <v>126</v>
      </c>
      <c r="C55" s="23">
        <v>227.6</v>
      </c>
      <c r="D55" s="23" t="s">
        <v>23</v>
      </c>
      <c r="E55" s="23">
        <v>133.2</v>
      </c>
      <c r="F55" s="23" t="s">
        <v>23</v>
      </c>
      <c r="G55" s="23" t="s">
        <v>23</v>
      </c>
      <c r="H55" s="23" t="s">
        <v>23</v>
      </c>
      <c r="I55" s="23" t="s">
        <v>23</v>
      </c>
      <c r="J55" s="23" t="s">
        <v>23</v>
      </c>
      <c r="K55" s="23" t="s">
        <v>23</v>
      </c>
      <c r="L55" s="23" t="s">
        <v>23</v>
      </c>
      <c r="M55" s="23" t="s">
        <v>23</v>
      </c>
      <c r="N55" s="31" t="s">
        <v>23</v>
      </c>
      <c r="O55" s="33" t="s">
        <v>23</v>
      </c>
      <c r="Q55" s="46">
        <f t="shared" si="0"/>
        <v>1066.0419099096982</v>
      </c>
      <c r="T55" s="46"/>
    </row>
    <row r="56" spans="1:20" s="2" customFormat="1" ht="15.75" customHeight="1">
      <c r="A56" s="19">
        <f t="shared" si="1"/>
        <v>2550</v>
      </c>
      <c r="B56" s="23">
        <v>193.8</v>
      </c>
      <c r="C56" s="23">
        <v>122.3</v>
      </c>
      <c r="D56" s="23">
        <v>43.6</v>
      </c>
      <c r="E56" s="23">
        <v>102.9</v>
      </c>
      <c r="F56" s="23">
        <v>253.1</v>
      </c>
      <c r="G56" s="23">
        <v>281.1</v>
      </c>
      <c r="H56" s="23">
        <v>86.7</v>
      </c>
      <c r="I56" s="23">
        <v>0</v>
      </c>
      <c r="J56" s="23">
        <v>0</v>
      </c>
      <c r="K56" s="23">
        <v>0</v>
      </c>
      <c r="L56" s="23">
        <v>0</v>
      </c>
      <c r="M56" s="23">
        <v>32.4</v>
      </c>
      <c r="N56" s="31">
        <v>1115.9</v>
      </c>
      <c r="O56" s="33">
        <v>72</v>
      </c>
      <c r="Q56" s="46">
        <f t="shared" si="0"/>
        <v>1066.0419099096982</v>
      </c>
      <c r="T56" s="46"/>
    </row>
    <row r="57" spans="1:20" s="2" customFormat="1" ht="15.75" customHeight="1">
      <c r="A57" s="19">
        <f t="shared" si="1"/>
        <v>2551</v>
      </c>
      <c r="B57" s="23">
        <v>144</v>
      </c>
      <c r="C57" s="23">
        <v>425</v>
      </c>
      <c r="D57" s="23">
        <v>516.5</v>
      </c>
      <c r="E57" s="23">
        <v>140</v>
      </c>
      <c r="F57" s="23">
        <v>589.9</v>
      </c>
      <c r="G57" s="23">
        <v>213.2</v>
      </c>
      <c r="H57" s="23">
        <v>193.5</v>
      </c>
      <c r="I57" s="23">
        <v>13.2</v>
      </c>
      <c r="J57" s="23">
        <v>0</v>
      </c>
      <c r="K57" s="23">
        <v>0</v>
      </c>
      <c r="L57" s="23">
        <v>0</v>
      </c>
      <c r="M57" s="23">
        <v>0</v>
      </c>
      <c r="N57" s="31">
        <v>2235.3</v>
      </c>
      <c r="O57" s="33">
        <v>84</v>
      </c>
      <c r="Q57" s="46">
        <f t="shared" si="0"/>
        <v>1066.0419099096982</v>
      </c>
      <c r="T57" s="46"/>
    </row>
    <row r="58" spans="1:20" s="2" customFormat="1" ht="15.75" customHeight="1">
      <c r="A58" s="19">
        <f t="shared" si="1"/>
        <v>2552</v>
      </c>
      <c r="B58" s="23">
        <v>57.6</v>
      </c>
      <c r="C58" s="23">
        <v>229.8</v>
      </c>
      <c r="D58" s="23">
        <v>306.9</v>
      </c>
      <c r="E58" s="23">
        <v>147.8</v>
      </c>
      <c r="F58" s="23">
        <v>199</v>
      </c>
      <c r="G58" s="23">
        <v>263.2</v>
      </c>
      <c r="H58" s="23" t="s">
        <v>23</v>
      </c>
      <c r="I58" s="23" t="s">
        <v>23</v>
      </c>
      <c r="J58" s="23" t="s">
        <v>23</v>
      </c>
      <c r="K58" s="23" t="s">
        <v>23</v>
      </c>
      <c r="L58" s="23" t="s">
        <v>23</v>
      </c>
      <c r="M58" s="23" t="s">
        <v>23</v>
      </c>
      <c r="N58" s="31">
        <v>1204.3</v>
      </c>
      <c r="O58" s="33" t="s">
        <v>23</v>
      </c>
      <c r="Q58" s="46">
        <f t="shared" si="0"/>
        <v>1066.0419099096982</v>
      </c>
      <c r="T58" s="46"/>
    </row>
    <row r="59" spans="1:20" s="2" customFormat="1" ht="15.75" customHeight="1">
      <c r="A59" s="19">
        <f t="shared" si="1"/>
        <v>2553</v>
      </c>
      <c r="B59" s="23" t="s">
        <v>23</v>
      </c>
      <c r="C59" s="23">
        <v>69.2</v>
      </c>
      <c r="D59" s="23">
        <v>36.8</v>
      </c>
      <c r="E59" s="23">
        <v>97.6</v>
      </c>
      <c r="F59" s="23">
        <v>350</v>
      </c>
      <c r="G59" s="23">
        <v>112.8</v>
      </c>
      <c r="H59" s="23" t="s">
        <v>23</v>
      </c>
      <c r="I59" s="23" t="s">
        <v>23</v>
      </c>
      <c r="J59" s="23" t="s">
        <v>23</v>
      </c>
      <c r="K59" s="23">
        <v>1.8</v>
      </c>
      <c r="L59" s="23">
        <v>0</v>
      </c>
      <c r="M59" s="23">
        <v>42.3</v>
      </c>
      <c r="N59" s="31">
        <v>710.5</v>
      </c>
      <c r="O59" s="33">
        <v>95</v>
      </c>
      <c r="Q59" s="46">
        <f t="shared" si="0"/>
        <v>1066.0419099096982</v>
      </c>
      <c r="T59" s="46"/>
    </row>
    <row r="60" spans="1:20" s="2" customFormat="1" ht="15.75" customHeight="1">
      <c r="A60" s="19">
        <f t="shared" si="1"/>
        <v>2554</v>
      </c>
      <c r="B60" s="23">
        <v>79.2</v>
      </c>
      <c r="C60" s="23">
        <v>300.2</v>
      </c>
      <c r="D60" s="23">
        <v>68.4</v>
      </c>
      <c r="E60" s="23">
        <v>33.2</v>
      </c>
      <c r="F60" s="23">
        <v>141.4</v>
      </c>
      <c r="G60" s="23">
        <v>180.8</v>
      </c>
      <c r="H60" s="23">
        <v>118.2</v>
      </c>
      <c r="I60" s="23">
        <v>1.2</v>
      </c>
      <c r="J60" s="23">
        <v>0</v>
      </c>
      <c r="K60" s="23">
        <v>0</v>
      </c>
      <c r="L60" s="23">
        <v>0</v>
      </c>
      <c r="M60" s="23">
        <v>0</v>
      </c>
      <c r="N60" s="31">
        <v>922.6</v>
      </c>
      <c r="O60" s="33">
        <v>139</v>
      </c>
      <c r="Q60" s="46">
        <f t="shared" si="0"/>
        <v>1066.0419099096982</v>
      </c>
      <c r="T60" s="46"/>
    </row>
    <row r="61" spans="1:20" s="2" customFormat="1" ht="15.75" customHeight="1">
      <c r="A61" s="19">
        <f t="shared" si="1"/>
        <v>2555</v>
      </c>
      <c r="B61" s="23">
        <v>39.2</v>
      </c>
      <c r="C61" s="23">
        <v>182.5</v>
      </c>
      <c r="D61" s="23">
        <v>68.7</v>
      </c>
      <c r="E61" s="23">
        <v>44.2</v>
      </c>
      <c r="F61" s="23">
        <v>121.7</v>
      </c>
      <c r="G61" s="23">
        <v>80.2</v>
      </c>
      <c r="H61" s="23">
        <v>98.3</v>
      </c>
      <c r="I61" s="23" t="s">
        <v>23</v>
      </c>
      <c r="J61" s="23" t="s">
        <v>23</v>
      </c>
      <c r="K61" s="23">
        <v>0</v>
      </c>
      <c r="L61" s="23">
        <v>0</v>
      </c>
      <c r="M61" s="23">
        <v>0</v>
      </c>
      <c r="N61" s="31">
        <v>634.8</v>
      </c>
      <c r="O61" s="33">
        <v>77</v>
      </c>
      <c r="Q61" s="46">
        <f t="shared" si="0"/>
        <v>1066.0419099096982</v>
      </c>
      <c r="T61" s="46"/>
    </row>
    <row r="62" spans="1:20" s="2" customFormat="1" ht="15.75" customHeight="1">
      <c r="A62" s="19">
        <f t="shared" si="1"/>
        <v>2556</v>
      </c>
      <c r="B62" s="23" t="s">
        <v>23</v>
      </c>
      <c r="C62" s="23" t="s">
        <v>23</v>
      </c>
      <c r="D62" s="23" t="s">
        <v>23</v>
      </c>
      <c r="E62" s="23" t="s">
        <v>23</v>
      </c>
      <c r="F62" s="23" t="s">
        <v>23</v>
      </c>
      <c r="G62" s="23" t="s">
        <v>23</v>
      </c>
      <c r="H62" s="23" t="s">
        <v>23</v>
      </c>
      <c r="I62" s="23" t="s">
        <v>23</v>
      </c>
      <c r="J62" s="23" t="s">
        <v>23</v>
      </c>
      <c r="K62" s="23"/>
      <c r="L62" s="23">
        <v>0</v>
      </c>
      <c r="M62" s="23">
        <v>0</v>
      </c>
      <c r="N62" s="31" t="s">
        <v>23</v>
      </c>
      <c r="O62" s="33" t="s">
        <v>23</v>
      </c>
      <c r="Q62" s="46">
        <f t="shared" si="0"/>
        <v>1066.0419099096982</v>
      </c>
      <c r="T62" s="46"/>
    </row>
    <row r="63" spans="1:20" s="2" customFormat="1" ht="15.75" customHeight="1">
      <c r="A63" s="19">
        <f t="shared" si="1"/>
        <v>2557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31"/>
      <c r="O63" s="33"/>
      <c r="Q63" s="46">
        <f t="shared" si="0"/>
        <v>1066.0419099096982</v>
      </c>
      <c r="T63" s="46"/>
    </row>
    <row r="64" spans="1:20" s="2" customFormat="1" ht="15.75" customHeight="1">
      <c r="A64" s="19">
        <f t="shared" si="1"/>
        <v>2558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31"/>
      <c r="O64" s="33"/>
      <c r="Q64" s="46">
        <f t="shared" si="0"/>
        <v>1066.0419099096982</v>
      </c>
      <c r="T64" s="46"/>
    </row>
    <row r="65" spans="1:20" s="2" customFormat="1" ht="15.75" customHeight="1">
      <c r="A65" s="19">
        <f t="shared" si="1"/>
        <v>2559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31"/>
      <c r="O65" s="33"/>
      <c r="Q65" s="46">
        <f t="shared" si="0"/>
        <v>1066.0419099096982</v>
      </c>
      <c r="T65" s="46"/>
    </row>
    <row r="66" spans="1:20" s="2" customFormat="1" ht="15.75" customHeight="1">
      <c r="A66" s="19">
        <f t="shared" si="1"/>
        <v>2560</v>
      </c>
      <c r="B66" s="23">
        <v>4.5</v>
      </c>
      <c r="C66" s="23">
        <v>89.5</v>
      </c>
      <c r="D66" s="23">
        <v>58.9</v>
      </c>
      <c r="E66" s="23">
        <v>91.4</v>
      </c>
      <c r="F66" s="67">
        <v>120.5</v>
      </c>
      <c r="G66" s="23">
        <v>144.9</v>
      </c>
      <c r="H66" s="23">
        <v>140.1</v>
      </c>
      <c r="I66" s="23">
        <v>7.7</v>
      </c>
      <c r="J66" s="23">
        <v>31.5</v>
      </c>
      <c r="K66" s="23">
        <v>4</v>
      </c>
      <c r="L66" s="23">
        <v>0</v>
      </c>
      <c r="M66" s="23">
        <v>3.7</v>
      </c>
      <c r="N66" s="31">
        <v>696.7</v>
      </c>
      <c r="O66" s="33">
        <v>88</v>
      </c>
      <c r="Q66" s="46">
        <f t="shared" si="0"/>
        <v>1066.0419099096982</v>
      </c>
      <c r="T66" s="46"/>
    </row>
    <row r="67" spans="1:20" s="2" customFormat="1" ht="15.75" customHeight="1">
      <c r="A67" s="74">
        <f t="shared" si="1"/>
        <v>2561</v>
      </c>
      <c r="B67" s="50">
        <v>52.1</v>
      </c>
      <c r="C67" s="50">
        <v>94.7</v>
      </c>
      <c r="D67" s="50">
        <v>94.9</v>
      </c>
      <c r="E67" s="50">
        <v>58.8</v>
      </c>
      <c r="F67" s="50">
        <v>54.5</v>
      </c>
      <c r="G67" s="50">
        <v>81</v>
      </c>
      <c r="H67" s="50">
        <v>106.1</v>
      </c>
      <c r="I67" s="50">
        <v>14.8</v>
      </c>
      <c r="J67" s="50">
        <v>0</v>
      </c>
      <c r="K67" s="50">
        <v>20.1</v>
      </c>
      <c r="L67" s="50"/>
      <c r="M67" s="50"/>
      <c r="N67" s="51">
        <f>SUM(B67:M67)</f>
        <v>577</v>
      </c>
      <c r="O67" s="52">
        <f>N84</f>
        <v>78</v>
      </c>
      <c r="Q67" s="46">
        <f t="shared" si="0"/>
        <v>1066.0419099096982</v>
      </c>
      <c r="R67" s="66"/>
      <c r="T67" s="46"/>
    </row>
    <row r="68" spans="1:20" s="2" customFormat="1" ht="15.75" customHeight="1">
      <c r="A68" s="19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31"/>
      <c r="O68" s="33"/>
      <c r="Q68" s="46">
        <f t="shared" si="0"/>
        <v>1066.0419099096982</v>
      </c>
      <c r="R68" s="66"/>
      <c r="T68" s="46"/>
    </row>
    <row r="69" spans="1:20" s="2" customFormat="1" ht="15.75" customHeight="1">
      <c r="A69" s="19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31"/>
      <c r="O69" s="33"/>
      <c r="Q69" s="46">
        <f t="shared" si="0"/>
        <v>1066.0419099096982</v>
      </c>
      <c r="R69" s="66"/>
      <c r="T69" s="46"/>
    </row>
    <row r="70" spans="1:20" s="2" customFormat="1" ht="15.75" customHeight="1">
      <c r="A70" s="1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1"/>
      <c r="O70" s="52"/>
      <c r="Q70" s="46"/>
      <c r="R70" s="66"/>
      <c r="T70" s="46"/>
    </row>
    <row r="71" spans="1:20" s="2" customFormat="1" ht="15.75" customHeight="1">
      <c r="A71" s="63"/>
      <c r="B71" s="50"/>
      <c r="C71" s="50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51"/>
      <c r="O71" s="52"/>
      <c r="Q71" s="46"/>
      <c r="R71" s="66"/>
      <c r="T71" s="46"/>
    </row>
    <row r="72" spans="1:20" s="2" customFormat="1" ht="15.75" customHeight="1">
      <c r="A72" s="63"/>
      <c r="B72" s="50"/>
      <c r="C72" s="50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51"/>
      <c r="O72" s="52"/>
      <c r="Q72" s="46"/>
      <c r="R72" s="66"/>
      <c r="T72" s="46"/>
    </row>
    <row r="73" spans="1:15" s="2" customFormat="1" ht="15.75" customHeight="1">
      <c r="A73" s="25" t="s">
        <v>17</v>
      </c>
      <c r="B73" s="28">
        <f>MAX(B4:B66)</f>
        <v>257.1</v>
      </c>
      <c r="C73" s="28">
        <f aca="true" t="shared" si="2" ref="C73:O73">MAX(C4:C66)</f>
        <v>425</v>
      </c>
      <c r="D73" s="28">
        <f t="shared" si="2"/>
        <v>516.5</v>
      </c>
      <c r="E73" s="28">
        <f t="shared" si="2"/>
        <v>383.9</v>
      </c>
      <c r="F73" s="28">
        <f t="shared" si="2"/>
        <v>589.9</v>
      </c>
      <c r="G73" s="28">
        <f t="shared" si="2"/>
        <v>409.7</v>
      </c>
      <c r="H73" s="28">
        <f t="shared" si="2"/>
        <v>258.6</v>
      </c>
      <c r="I73" s="28">
        <f t="shared" si="2"/>
        <v>140.3</v>
      </c>
      <c r="J73" s="28">
        <f t="shared" si="2"/>
        <v>185</v>
      </c>
      <c r="K73" s="28">
        <f t="shared" si="2"/>
        <v>92.5</v>
      </c>
      <c r="L73" s="28">
        <f t="shared" si="2"/>
        <v>43.9</v>
      </c>
      <c r="M73" s="28">
        <f t="shared" si="2"/>
        <v>134.2</v>
      </c>
      <c r="N73" s="28">
        <f t="shared" si="2"/>
        <v>2235.3</v>
      </c>
      <c r="O73" s="68">
        <f t="shared" si="2"/>
        <v>145</v>
      </c>
    </row>
    <row r="74" spans="1:15" s="2" customFormat="1" ht="15.75" customHeight="1">
      <c r="A74" s="26" t="s">
        <v>18</v>
      </c>
      <c r="B74" s="29">
        <f>AVERAGE(B4:B66)</f>
        <v>70.33653846153847</v>
      </c>
      <c r="C74" s="29">
        <f>AVERAGE(C4:C66)</f>
        <v>178.35925925925926</v>
      </c>
      <c r="D74" s="29">
        <f aca="true" t="shared" si="3" ref="D74:O74">AVERAGE(D4:D66)</f>
        <v>119.32075471698111</v>
      </c>
      <c r="E74" s="29">
        <f t="shared" si="3"/>
        <v>111.86607142857143</v>
      </c>
      <c r="F74" s="29">
        <f t="shared" si="3"/>
        <v>179.06111111111116</v>
      </c>
      <c r="G74" s="29">
        <f t="shared" si="3"/>
        <v>204.64150943396223</v>
      </c>
      <c r="H74" s="29">
        <f t="shared" si="3"/>
        <v>128.52244897959181</v>
      </c>
      <c r="I74" s="29">
        <f t="shared" si="3"/>
        <v>32.452083333333334</v>
      </c>
      <c r="J74" s="29">
        <f t="shared" si="3"/>
        <v>9.501999999999999</v>
      </c>
      <c r="K74" s="29">
        <f t="shared" si="3"/>
        <v>6.023529411764706</v>
      </c>
      <c r="L74" s="29">
        <f t="shared" si="3"/>
        <v>5.0509433962264145</v>
      </c>
      <c r="M74" s="29">
        <f t="shared" si="3"/>
        <v>20.905660377358487</v>
      </c>
      <c r="N74" s="29">
        <f>SUM(B74:M74)</f>
        <v>1066.0419099096982</v>
      </c>
      <c r="O74" s="69">
        <f t="shared" si="3"/>
        <v>99.64</v>
      </c>
    </row>
    <row r="75" spans="1:15" s="2" customFormat="1" ht="15.75" customHeight="1">
      <c r="A75" s="27" t="s">
        <v>19</v>
      </c>
      <c r="B75" s="30">
        <f>MIN(B4:B66)</f>
        <v>1</v>
      </c>
      <c r="C75" s="30">
        <f aca="true" t="shared" si="4" ref="C75:O75">MIN(C4:C66)</f>
        <v>38.3</v>
      </c>
      <c r="D75" s="30">
        <f t="shared" si="4"/>
        <v>2.2</v>
      </c>
      <c r="E75" s="30">
        <f t="shared" si="4"/>
        <v>19.1</v>
      </c>
      <c r="F75" s="30">
        <f t="shared" si="4"/>
        <v>54</v>
      </c>
      <c r="G75" s="30">
        <f t="shared" si="4"/>
        <v>62.5</v>
      </c>
      <c r="H75" s="30">
        <f t="shared" si="4"/>
        <v>20.8</v>
      </c>
      <c r="I75" s="30">
        <f t="shared" si="4"/>
        <v>0</v>
      </c>
      <c r="J75" s="30">
        <f t="shared" si="4"/>
        <v>0</v>
      </c>
      <c r="K75" s="30">
        <f t="shared" si="4"/>
        <v>0</v>
      </c>
      <c r="L75" s="30">
        <f t="shared" si="4"/>
        <v>0</v>
      </c>
      <c r="M75" s="30">
        <f t="shared" si="4"/>
        <v>0</v>
      </c>
      <c r="N75" s="30">
        <f t="shared" si="4"/>
        <v>613.6</v>
      </c>
      <c r="O75" s="70">
        <f t="shared" si="4"/>
        <v>49</v>
      </c>
    </row>
    <row r="76" spans="1:15" s="2" customFormat="1" ht="15" customHeight="1">
      <c r="A76" s="79" t="s">
        <v>20</v>
      </c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</row>
    <row r="77" spans="1:15" s="2" customFormat="1" ht="23.25" customHeight="1">
      <c r="A77" s="9"/>
      <c r="B77" s="49"/>
      <c r="C77" s="11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2"/>
      <c r="O77" s="9"/>
    </row>
    <row r="78" spans="1:15" ht="14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ht="17.25" customHeight="1">
      <c r="A79" s="4" t="s">
        <v>1</v>
      </c>
    </row>
    <row r="80" ht="17.25" customHeight="1"/>
    <row r="81" spans="5:10" ht="17.25" customHeight="1">
      <c r="E81" s="76" t="s">
        <v>21</v>
      </c>
      <c r="F81" s="76"/>
      <c r="G81" s="76"/>
      <c r="H81" s="76"/>
      <c r="I81" s="76"/>
      <c r="J81" s="76"/>
    </row>
    <row r="82" spans="2:14" ht="17.25" customHeight="1">
      <c r="B82" s="55" t="s">
        <v>3</v>
      </c>
      <c r="C82" s="55" t="s">
        <v>4</v>
      </c>
      <c r="D82" s="55" t="s">
        <v>5</v>
      </c>
      <c r="E82" s="55" t="s">
        <v>6</v>
      </c>
      <c r="F82" s="55" t="s">
        <v>7</v>
      </c>
      <c r="G82" s="55" t="s">
        <v>8</v>
      </c>
      <c r="H82" s="55" t="s">
        <v>9</v>
      </c>
      <c r="I82" s="55" t="s">
        <v>10</v>
      </c>
      <c r="J82" s="55" t="s">
        <v>11</v>
      </c>
      <c r="K82" s="55" t="s">
        <v>12</v>
      </c>
      <c r="L82" s="55" t="s">
        <v>13</v>
      </c>
      <c r="M82" s="55" t="s">
        <v>14</v>
      </c>
      <c r="N82" s="55" t="s">
        <v>15</v>
      </c>
    </row>
    <row r="83" spans="1:14" ht="18" customHeight="1">
      <c r="A83" s="58">
        <v>2560</v>
      </c>
      <c r="B83" s="59">
        <v>1</v>
      </c>
      <c r="C83" s="59">
        <v>14</v>
      </c>
      <c r="D83" s="59">
        <v>9</v>
      </c>
      <c r="E83" s="59">
        <v>15</v>
      </c>
      <c r="F83" s="59">
        <v>18</v>
      </c>
      <c r="G83" s="59">
        <v>11</v>
      </c>
      <c r="H83" s="59">
        <v>14</v>
      </c>
      <c r="I83" s="59">
        <v>2</v>
      </c>
      <c r="J83" s="59">
        <v>2</v>
      </c>
      <c r="K83" s="59">
        <v>1</v>
      </c>
      <c r="L83" s="59">
        <v>0</v>
      </c>
      <c r="M83" s="59">
        <v>1</v>
      </c>
      <c r="N83" s="61">
        <f>SUM(B83:M83)</f>
        <v>88</v>
      </c>
    </row>
    <row r="84" spans="1:14" ht="18" customHeight="1">
      <c r="A84" s="58">
        <v>2561</v>
      </c>
      <c r="B84" s="59">
        <v>5</v>
      </c>
      <c r="C84" s="59">
        <v>11</v>
      </c>
      <c r="D84" s="59">
        <v>13</v>
      </c>
      <c r="E84" s="59">
        <v>12</v>
      </c>
      <c r="F84" s="59">
        <v>14</v>
      </c>
      <c r="G84" s="59">
        <v>8</v>
      </c>
      <c r="H84" s="59">
        <v>11</v>
      </c>
      <c r="I84" s="59">
        <v>3</v>
      </c>
      <c r="J84" s="59">
        <v>0</v>
      </c>
      <c r="K84" s="59">
        <v>1</v>
      </c>
      <c r="L84" s="59"/>
      <c r="M84" s="59"/>
      <c r="N84" s="61">
        <f>SUM(B84:M84)</f>
        <v>78</v>
      </c>
    </row>
    <row r="85" spans="1:14" ht="18" customHeight="1">
      <c r="A85" s="58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61"/>
    </row>
    <row r="86" spans="1:14" ht="18" customHeight="1">
      <c r="A86" s="58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61"/>
    </row>
    <row r="87" spans="1:14" ht="18" customHeight="1">
      <c r="A87" s="58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61"/>
    </row>
    <row r="88" spans="1:14" ht="18" customHeight="1">
      <c r="A88" s="58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61"/>
    </row>
    <row r="89" spans="1:14" ht="18" customHeight="1">
      <c r="A89" s="58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61"/>
    </row>
    <row r="90" spans="1:14" ht="21">
      <c r="A90" s="58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61"/>
    </row>
    <row r="91" spans="1:14" ht="21">
      <c r="A91" s="60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</row>
  </sheetData>
  <sheetProtection/>
  <mergeCells count="5">
    <mergeCell ref="E81:J81"/>
    <mergeCell ref="T3:U3"/>
    <mergeCell ref="A2:O2"/>
    <mergeCell ref="A76:O76"/>
    <mergeCell ref="P3:R3"/>
  </mergeCells>
  <printOptions gridLines="1"/>
  <pageMargins left="0.69" right="0" top="0.31" bottom="0.11811023622047245" header="0.31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89"/>
  <sheetViews>
    <sheetView zoomScalePageLayoutView="0" workbookViewId="0" topLeftCell="A70">
      <selection activeCell="T93" sqref="T93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.75">
      <c r="A17" s="35" t="s">
        <v>2</v>
      </c>
      <c r="B17" s="36" t="s">
        <v>3</v>
      </c>
      <c r="C17" s="36" t="s">
        <v>4</v>
      </c>
      <c r="D17" s="36" t="s">
        <v>5</v>
      </c>
      <c r="E17" s="36" t="s">
        <v>6</v>
      </c>
      <c r="F17" s="36" t="s">
        <v>7</v>
      </c>
      <c r="G17" s="36" t="s">
        <v>8</v>
      </c>
      <c r="H17" s="36" t="s">
        <v>9</v>
      </c>
      <c r="I17" s="36" t="s">
        <v>10</v>
      </c>
      <c r="J17" s="36" t="s">
        <v>11</v>
      </c>
      <c r="K17" s="36" t="s">
        <v>12</v>
      </c>
      <c r="L17" s="36" t="s">
        <v>13</v>
      </c>
      <c r="M17" s="36" t="s">
        <v>14</v>
      </c>
      <c r="N17" s="36" t="s">
        <v>15</v>
      </c>
      <c r="O17" s="37" t="s">
        <v>16</v>
      </c>
      <c r="R17" t="s">
        <v>25</v>
      </c>
    </row>
    <row r="18" spans="1:18" ht="12" customHeight="1">
      <c r="A18" s="71">
        <v>2498</v>
      </c>
      <c r="B18" s="47" t="s">
        <v>23</v>
      </c>
      <c r="C18" s="47" t="s">
        <v>23</v>
      </c>
      <c r="D18" s="47" t="s">
        <v>23</v>
      </c>
      <c r="E18" s="47">
        <v>70.4</v>
      </c>
      <c r="F18" s="47">
        <v>165.9</v>
      </c>
      <c r="G18" s="47">
        <v>296.2</v>
      </c>
      <c r="H18" s="47">
        <v>30.4</v>
      </c>
      <c r="I18" s="47">
        <v>32.5</v>
      </c>
      <c r="J18" s="47">
        <v>0</v>
      </c>
      <c r="K18" s="47">
        <v>0</v>
      </c>
      <c r="L18" s="47">
        <v>33.2</v>
      </c>
      <c r="M18" s="47">
        <v>1</v>
      </c>
      <c r="N18" s="47" t="s">
        <v>23</v>
      </c>
      <c r="O18" s="38" t="s">
        <v>23</v>
      </c>
      <c r="R18" s="45">
        <f>$N$88</f>
        <v>1066.0419099096982</v>
      </c>
    </row>
    <row r="19" spans="1:18" ht="12" customHeight="1">
      <c r="A19" s="72">
        <f>A18+1</f>
        <v>2499</v>
      </c>
      <c r="B19" s="47">
        <v>204.4</v>
      </c>
      <c r="C19" s="47">
        <v>228.8</v>
      </c>
      <c r="D19" s="47">
        <v>86.8</v>
      </c>
      <c r="E19" s="47">
        <v>193.7</v>
      </c>
      <c r="F19" s="47">
        <v>141.4</v>
      </c>
      <c r="G19" s="47">
        <v>244.9</v>
      </c>
      <c r="H19" s="47">
        <v>101.1</v>
      </c>
      <c r="I19" s="47">
        <v>37.8</v>
      </c>
      <c r="J19" s="47">
        <v>6.2</v>
      </c>
      <c r="K19" s="47">
        <v>0</v>
      </c>
      <c r="L19" s="47">
        <v>3.7</v>
      </c>
      <c r="M19" s="47">
        <v>21.5</v>
      </c>
      <c r="N19" s="47">
        <v>1270.3</v>
      </c>
      <c r="O19" s="38">
        <v>138</v>
      </c>
      <c r="R19" s="45">
        <f aca="true" t="shared" si="0" ref="R19:R83">$N$88</f>
        <v>1066.0419099096982</v>
      </c>
    </row>
    <row r="20" spans="1:18" ht="12" customHeight="1">
      <c r="A20" s="72">
        <f aca="true" t="shared" si="1" ref="A20:A81">A19+1</f>
        <v>2500</v>
      </c>
      <c r="B20" s="47">
        <v>47.6</v>
      </c>
      <c r="C20" s="47">
        <v>88.9</v>
      </c>
      <c r="D20" s="47">
        <v>158.4</v>
      </c>
      <c r="E20" s="47">
        <v>96.3</v>
      </c>
      <c r="F20" s="47">
        <v>151.9</v>
      </c>
      <c r="G20" s="47">
        <v>252.2</v>
      </c>
      <c r="H20" s="47">
        <v>54.2</v>
      </c>
      <c r="I20" s="47">
        <v>0.6</v>
      </c>
      <c r="J20" s="47">
        <v>0</v>
      </c>
      <c r="K20" s="47">
        <v>0.1</v>
      </c>
      <c r="L20" s="47">
        <v>0</v>
      </c>
      <c r="M20" s="47">
        <v>21.9</v>
      </c>
      <c r="N20" s="47">
        <v>872.1</v>
      </c>
      <c r="O20" s="38">
        <v>115</v>
      </c>
      <c r="R20" s="45">
        <f t="shared" si="0"/>
        <v>1066.0419099096982</v>
      </c>
    </row>
    <row r="21" spans="1:18" ht="12" customHeight="1">
      <c r="A21" s="72">
        <f t="shared" si="1"/>
        <v>2501</v>
      </c>
      <c r="B21" s="47">
        <v>88.5</v>
      </c>
      <c r="C21" s="47">
        <v>137.1</v>
      </c>
      <c r="D21" s="47">
        <v>167.9</v>
      </c>
      <c r="E21" s="47">
        <v>83.6</v>
      </c>
      <c r="F21" s="47">
        <v>275.6</v>
      </c>
      <c r="G21" s="47">
        <v>147.8</v>
      </c>
      <c r="H21" s="47">
        <v>68.7</v>
      </c>
      <c r="I21" s="47">
        <v>3.3</v>
      </c>
      <c r="J21" s="47">
        <v>0</v>
      </c>
      <c r="K21" s="47">
        <v>0.5</v>
      </c>
      <c r="L21" s="47">
        <v>0</v>
      </c>
      <c r="M21" s="47">
        <v>29.6</v>
      </c>
      <c r="N21" s="47">
        <v>1002.6</v>
      </c>
      <c r="O21" s="38">
        <v>119</v>
      </c>
      <c r="R21" s="45">
        <f t="shared" si="0"/>
        <v>1066.0419099096982</v>
      </c>
    </row>
    <row r="22" spans="1:18" ht="12" customHeight="1">
      <c r="A22" s="72">
        <f t="shared" si="1"/>
        <v>2502</v>
      </c>
      <c r="B22" s="47">
        <v>54.7</v>
      </c>
      <c r="C22" s="47">
        <v>169.4</v>
      </c>
      <c r="D22" s="47">
        <v>168.9</v>
      </c>
      <c r="E22" s="47">
        <v>121.2</v>
      </c>
      <c r="F22" s="47">
        <v>139.2</v>
      </c>
      <c r="G22" s="47">
        <v>338.9</v>
      </c>
      <c r="H22" s="47">
        <v>85.4</v>
      </c>
      <c r="I22" s="47">
        <v>48.9</v>
      </c>
      <c r="J22" s="47">
        <v>0.1</v>
      </c>
      <c r="K22" s="47">
        <v>15</v>
      </c>
      <c r="L22" s="47">
        <v>0</v>
      </c>
      <c r="M22" s="47">
        <v>5.1</v>
      </c>
      <c r="N22" s="47">
        <v>1146.8</v>
      </c>
      <c r="O22" s="38">
        <v>145</v>
      </c>
      <c r="R22" s="45">
        <f t="shared" si="0"/>
        <v>1066.0419099096982</v>
      </c>
    </row>
    <row r="23" spans="1:18" ht="12" customHeight="1">
      <c r="A23" s="72">
        <f t="shared" si="1"/>
        <v>2503</v>
      </c>
      <c r="B23" s="47">
        <v>39.9</v>
      </c>
      <c r="C23" s="47">
        <v>271.8</v>
      </c>
      <c r="D23" s="47">
        <v>92.4</v>
      </c>
      <c r="E23" s="47">
        <v>101.6</v>
      </c>
      <c r="F23" s="47">
        <v>151.3</v>
      </c>
      <c r="G23" s="47">
        <v>294.9</v>
      </c>
      <c r="H23" s="47">
        <v>143.4</v>
      </c>
      <c r="I23" s="47">
        <v>16.9</v>
      </c>
      <c r="J23" s="47">
        <v>67.5</v>
      </c>
      <c r="K23" s="47">
        <v>0.5</v>
      </c>
      <c r="L23" s="47">
        <v>6.3</v>
      </c>
      <c r="M23" s="47">
        <v>20.1</v>
      </c>
      <c r="N23" s="47">
        <v>1206.6</v>
      </c>
      <c r="O23" s="38">
        <v>130</v>
      </c>
      <c r="R23" s="45">
        <f t="shared" si="0"/>
        <v>1066.0419099096982</v>
      </c>
    </row>
    <row r="24" spans="1:18" ht="12" customHeight="1">
      <c r="A24" s="72">
        <f t="shared" si="1"/>
        <v>2504</v>
      </c>
      <c r="B24" s="47">
        <v>53</v>
      </c>
      <c r="C24" s="47">
        <v>214.4</v>
      </c>
      <c r="D24" s="47">
        <v>99.3</v>
      </c>
      <c r="E24" s="47">
        <v>173.2</v>
      </c>
      <c r="F24" s="47">
        <v>210.3</v>
      </c>
      <c r="G24" s="47">
        <v>152.2</v>
      </c>
      <c r="H24" s="47">
        <v>258.6</v>
      </c>
      <c r="I24" s="47">
        <v>2.1</v>
      </c>
      <c r="J24" s="47">
        <v>5</v>
      </c>
      <c r="K24" s="47">
        <v>12</v>
      </c>
      <c r="L24" s="47">
        <v>0</v>
      </c>
      <c r="M24" s="47">
        <v>0</v>
      </c>
      <c r="N24" s="47">
        <v>1180.1</v>
      </c>
      <c r="O24" s="38">
        <v>144</v>
      </c>
      <c r="R24" s="45">
        <f t="shared" si="0"/>
        <v>1066.0419099096982</v>
      </c>
    </row>
    <row r="25" spans="1:18" ht="12" customHeight="1">
      <c r="A25" s="72">
        <f t="shared" si="1"/>
        <v>2505</v>
      </c>
      <c r="B25" s="47">
        <v>74.1</v>
      </c>
      <c r="C25" s="47">
        <v>78.9</v>
      </c>
      <c r="D25" s="47">
        <v>58.5</v>
      </c>
      <c r="E25" s="47">
        <v>132</v>
      </c>
      <c r="F25" s="47">
        <v>301.2</v>
      </c>
      <c r="G25" s="47">
        <v>375.9</v>
      </c>
      <c r="H25" s="47">
        <v>165.2</v>
      </c>
      <c r="I25" s="47">
        <v>1.1</v>
      </c>
      <c r="J25" s="47">
        <v>1.5</v>
      </c>
      <c r="K25" s="47">
        <v>0</v>
      </c>
      <c r="L25" s="47">
        <v>0</v>
      </c>
      <c r="M25" s="47">
        <v>39.8</v>
      </c>
      <c r="N25" s="47">
        <v>1228.2</v>
      </c>
      <c r="O25" s="38">
        <v>133</v>
      </c>
      <c r="R25" s="45">
        <f t="shared" si="0"/>
        <v>1066.0419099096982</v>
      </c>
    </row>
    <row r="26" spans="1:18" ht="12" customHeight="1">
      <c r="A26" s="72">
        <f t="shared" si="1"/>
        <v>2506</v>
      </c>
      <c r="B26" s="47">
        <v>44.5</v>
      </c>
      <c r="C26" s="47">
        <v>158.8</v>
      </c>
      <c r="D26" s="47">
        <v>169.9</v>
      </c>
      <c r="E26" s="47">
        <v>107.7</v>
      </c>
      <c r="F26" s="47">
        <v>153.9</v>
      </c>
      <c r="G26" s="47">
        <v>228.5</v>
      </c>
      <c r="H26" s="47">
        <v>257.5</v>
      </c>
      <c r="I26" s="47">
        <v>87.6</v>
      </c>
      <c r="J26" s="47">
        <v>23.2</v>
      </c>
      <c r="K26" s="47">
        <v>0</v>
      </c>
      <c r="L26" s="47">
        <v>1.9</v>
      </c>
      <c r="M26" s="47">
        <v>0.5</v>
      </c>
      <c r="N26" s="47">
        <v>1234</v>
      </c>
      <c r="O26" s="38">
        <v>145</v>
      </c>
      <c r="R26" s="45">
        <f t="shared" si="0"/>
        <v>1066.0419099096982</v>
      </c>
    </row>
    <row r="27" spans="1:18" ht="12" customHeight="1">
      <c r="A27" s="72">
        <f t="shared" si="1"/>
        <v>2507</v>
      </c>
      <c r="B27" s="47">
        <v>83.6</v>
      </c>
      <c r="C27" s="47">
        <v>264</v>
      </c>
      <c r="D27" s="47">
        <v>73.5</v>
      </c>
      <c r="E27" s="47">
        <v>139</v>
      </c>
      <c r="F27" s="47">
        <v>110</v>
      </c>
      <c r="G27" s="47">
        <v>289.6</v>
      </c>
      <c r="H27" s="47">
        <v>173.2</v>
      </c>
      <c r="I27" s="47">
        <v>21.3</v>
      </c>
      <c r="J27" s="47">
        <v>1.9</v>
      </c>
      <c r="K27" s="47">
        <v>0</v>
      </c>
      <c r="L27" s="47">
        <v>24.4</v>
      </c>
      <c r="M27" s="47">
        <v>42</v>
      </c>
      <c r="N27" s="47">
        <v>1222.5</v>
      </c>
      <c r="O27" s="38">
        <v>133</v>
      </c>
      <c r="R27" s="45">
        <f t="shared" si="0"/>
        <v>1066.0419099096982</v>
      </c>
    </row>
    <row r="28" spans="1:18" ht="12" customHeight="1">
      <c r="A28" s="72">
        <f t="shared" si="1"/>
        <v>2508</v>
      </c>
      <c r="B28" s="47">
        <v>16.2</v>
      </c>
      <c r="C28" s="47">
        <v>175.1</v>
      </c>
      <c r="D28" s="47">
        <v>194.1</v>
      </c>
      <c r="E28" s="47">
        <v>77</v>
      </c>
      <c r="F28" s="47">
        <v>217.9</v>
      </c>
      <c r="G28" s="47">
        <v>209.2</v>
      </c>
      <c r="H28" s="47">
        <v>99.7</v>
      </c>
      <c r="I28" s="47">
        <v>37.4</v>
      </c>
      <c r="J28" s="47">
        <v>0.8</v>
      </c>
      <c r="K28" s="47">
        <v>55.8</v>
      </c>
      <c r="L28" s="47">
        <v>0</v>
      </c>
      <c r="M28" s="47">
        <v>5.1</v>
      </c>
      <c r="N28" s="47">
        <v>1088.3</v>
      </c>
      <c r="O28" s="38">
        <v>131</v>
      </c>
      <c r="R28" s="45">
        <f t="shared" si="0"/>
        <v>1066.0419099096982</v>
      </c>
    </row>
    <row r="29" spans="1:18" ht="12" customHeight="1">
      <c r="A29" s="72">
        <f t="shared" si="1"/>
        <v>2509</v>
      </c>
      <c r="B29" s="47">
        <v>38.4</v>
      </c>
      <c r="C29" s="47">
        <v>254.8</v>
      </c>
      <c r="D29" s="47">
        <v>60.3</v>
      </c>
      <c r="E29" s="47">
        <v>229.8</v>
      </c>
      <c r="F29" s="47">
        <v>236.2</v>
      </c>
      <c r="G29" s="47">
        <v>72.2</v>
      </c>
      <c r="H29" s="47">
        <v>112.3</v>
      </c>
      <c r="I29" s="47">
        <v>23.9</v>
      </c>
      <c r="J29" s="47">
        <v>21.1</v>
      </c>
      <c r="K29" s="47">
        <v>0.6</v>
      </c>
      <c r="L29" s="47">
        <v>0</v>
      </c>
      <c r="M29" s="47">
        <v>14.3</v>
      </c>
      <c r="N29" s="47">
        <v>1063.9</v>
      </c>
      <c r="O29" s="38">
        <v>119</v>
      </c>
      <c r="R29" s="45">
        <f t="shared" si="0"/>
        <v>1066.0419099096982</v>
      </c>
    </row>
    <row r="30" spans="1:18" ht="12" customHeight="1">
      <c r="A30" s="72">
        <f t="shared" si="1"/>
        <v>2510</v>
      </c>
      <c r="B30" s="47">
        <v>80.9</v>
      </c>
      <c r="C30" s="47">
        <v>215.9</v>
      </c>
      <c r="D30" s="47">
        <v>127.7</v>
      </c>
      <c r="E30" s="47">
        <v>92.6</v>
      </c>
      <c r="F30" s="47">
        <v>112.1</v>
      </c>
      <c r="G30" s="47">
        <v>409.7</v>
      </c>
      <c r="H30" s="47">
        <v>144.7</v>
      </c>
      <c r="I30" s="47">
        <v>45</v>
      </c>
      <c r="J30" s="47">
        <v>0.3</v>
      </c>
      <c r="K30" s="47">
        <v>0</v>
      </c>
      <c r="L30" s="47">
        <v>12.6</v>
      </c>
      <c r="M30" s="47">
        <v>65.2</v>
      </c>
      <c r="N30" s="47">
        <v>1306.7</v>
      </c>
      <c r="O30" s="38">
        <v>116</v>
      </c>
      <c r="R30" s="45">
        <f t="shared" si="0"/>
        <v>1066.0419099096982</v>
      </c>
    </row>
    <row r="31" spans="1:18" ht="12" customHeight="1">
      <c r="A31" s="72">
        <f t="shared" si="1"/>
        <v>2511</v>
      </c>
      <c r="B31" s="47">
        <v>106.7</v>
      </c>
      <c r="C31" s="47">
        <v>163.1</v>
      </c>
      <c r="D31" s="47">
        <v>217.4</v>
      </c>
      <c r="E31" s="47">
        <v>95.4</v>
      </c>
      <c r="F31" s="47">
        <v>145.9</v>
      </c>
      <c r="G31" s="47">
        <v>178.9</v>
      </c>
      <c r="H31" s="47">
        <v>172.8</v>
      </c>
      <c r="I31" s="47">
        <v>4.1</v>
      </c>
      <c r="J31" s="47">
        <v>0</v>
      </c>
      <c r="K31" s="47">
        <v>15.6</v>
      </c>
      <c r="L31" s="47">
        <v>0</v>
      </c>
      <c r="M31" s="47">
        <v>13</v>
      </c>
      <c r="N31" s="47">
        <v>1112.9</v>
      </c>
      <c r="O31" s="38">
        <v>128</v>
      </c>
      <c r="R31" s="45">
        <f t="shared" si="0"/>
        <v>1066.0419099096982</v>
      </c>
    </row>
    <row r="32" spans="1:18" ht="12" customHeight="1">
      <c r="A32" s="72">
        <f t="shared" si="1"/>
        <v>2512</v>
      </c>
      <c r="B32" s="47">
        <v>67.8</v>
      </c>
      <c r="C32" s="47">
        <v>234.1</v>
      </c>
      <c r="D32" s="47">
        <v>114.1</v>
      </c>
      <c r="E32" s="47">
        <v>92.7</v>
      </c>
      <c r="F32" s="47">
        <v>152</v>
      </c>
      <c r="G32" s="47">
        <v>309.9</v>
      </c>
      <c r="H32" s="47">
        <v>134.1</v>
      </c>
      <c r="I32" s="47">
        <v>34.4</v>
      </c>
      <c r="J32" s="47">
        <v>0</v>
      </c>
      <c r="K32" s="47">
        <v>0</v>
      </c>
      <c r="L32" s="47">
        <v>0</v>
      </c>
      <c r="M32" s="47">
        <v>0</v>
      </c>
      <c r="N32" s="47">
        <v>1139.1</v>
      </c>
      <c r="O32" s="38">
        <v>102</v>
      </c>
      <c r="R32" s="45">
        <f t="shared" si="0"/>
        <v>1066.0419099096982</v>
      </c>
    </row>
    <row r="33" spans="1:18" ht="12" customHeight="1">
      <c r="A33" s="72">
        <f t="shared" si="1"/>
        <v>2513</v>
      </c>
      <c r="B33" s="47">
        <v>13.9</v>
      </c>
      <c r="C33" s="47">
        <v>355.6</v>
      </c>
      <c r="D33" s="47">
        <v>113.4</v>
      </c>
      <c r="E33" s="47">
        <v>91.9</v>
      </c>
      <c r="F33" s="47">
        <v>257.5</v>
      </c>
      <c r="G33" s="47">
        <v>173.7</v>
      </c>
      <c r="H33" s="47">
        <v>122.1</v>
      </c>
      <c r="I33" s="47">
        <v>26.1</v>
      </c>
      <c r="J33" s="47">
        <v>49.7</v>
      </c>
      <c r="K33" s="47">
        <v>0.1</v>
      </c>
      <c r="L33" s="47">
        <v>0</v>
      </c>
      <c r="M33" s="47">
        <v>14.2</v>
      </c>
      <c r="N33" s="47">
        <v>1218.2</v>
      </c>
      <c r="O33" s="38">
        <v>136</v>
      </c>
      <c r="R33" s="45">
        <f t="shared" si="0"/>
        <v>1066.0419099096982</v>
      </c>
    </row>
    <row r="34" spans="1:18" ht="12" customHeight="1">
      <c r="A34" s="72">
        <f t="shared" si="1"/>
        <v>2514</v>
      </c>
      <c r="B34" s="47">
        <v>155</v>
      </c>
      <c r="C34" s="47">
        <v>106.2</v>
      </c>
      <c r="D34" s="47">
        <v>110.5</v>
      </c>
      <c r="E34" s="47">
        <v>96.7</v>
      </c>
      <c r="F34" s="47">
        <v>251.3</v>
      </c>
      <c r="G34" s="47">
        <v>262.5</v>
      </c>
      <c r="H34" s="47">
        <v>164.1</v>
      </c>
      <c r="I34" s="47">
        <v>26.4</v>
      </c>
      <c r="J34" s="47">
        <v>12.2</v>
      </c>
      <c r="K34" s="47">
        <v>0</v>
      </c>
      <c r="L34" s="47">
        <v>0</v>
      </c>
      <c r="M34" s="47">
        <v>28</v>
      </c>
      <c r="N34" s="47">
        <v>1212.9</v>
      </c>
      <c r="O34" s="38">
        <v>115</v>
      </c>
      <c r="R34" s="45">
        <f t="shared" si="0"/>
        <v>1066.0419099096982</v>
      </c>
    </row>
    <row r="35" spans="1:18" ht="12" customHeight="1">
      <c r="A35" s="72">
        <f t="shared" si="1"/>
        <v>2515</v>
      </c>
      <c r="B35" s="47">
        <v>114.1</v>
      </c>
      <c r="C35" s="47">
        <v>87.3</v>
      </c>
      <c r="D35" s="47">
        <v>226.5</v>
      </c>
      <c r="E35" s="47">
        <v>51.8</v>
      </c>
      <c r="F35" s="47">
        <v>127.9</v>
      </c>
      <c r="G35" s="47">
        <v>223.7</v>
      </c>
      <c r="H35" s="47">
        <v>228.2</v>
      </c>
      <c r="I35" s="47">
        <v>140.3</v>
      </c>
      <c r="J35" s="47">
        <v>5.2</v>
      </c>
      <c r="K35" s="47">
        <v>0</v>
      </c>
      <c r="L35" s="47">
        <v>0</v>
      </c>
      <c r="M35" s="47">
        <v>134.2</v>
      </c>
      <c r="N35" s="47">
        <v>1339.2</v>
      </c>
      <c r="O35" s="38">
        <v>133</v>
      </c>
      <c r="R35" s="45">
        <f t="shared" si="0"/>
        <v>1066.0419099096982</v>
      </c>
    </row>
    <row r="36" spans="1:18" ht="12" customHeight="1">
      <c r="A36" s="72">
        <f t="shared" si="1"/>
        <v>2516</v>
      </c>
      <c r="B36" s="47">
        <v>68.7</v>
      </c>
      <c r="C36" s="47">
        <v>155.4</v>
      </c>
      <c r="D36" s="47">
        <v>95.5</v>
      </c>
      <c r="E36" s="47">
        <v>145.8</v>
      </c>
      <c r="F36" s="47">
        <v>188.2</v>
      </c>
      <c r="G36" s="47">
        <v>244.6</v>
      </c>
      <c r="H36" s="47">
        <v>164.4</v>
      </c>
      <c r="I36" s="47">
        <v>42.9</v>
      </c>
      <c r="J36" s="47">
        <v>5.2</v>
      </c>
      <c r="K36" s="47">
        <v>0</v>
      </c>
      <c r="L36" s="47">
        <v>0</v>
      </c>
      <c r="M36" s="47">
        <v>17.3</v>
      </c>
      <c r="N36" s="47">
        <v>1128</v>
      </c>
      <c r="O36" s="38">
        <v>138</v>
      </c>
      <c r="R36" s="45">
        <f t="shared" si="0"/>
        <v>1066.0419099096982</v>
      </c>
    </row>
    <row r="37" spans="1:18" ht="12" customHeight="1">
      <c r="A37" s="72">
        <f t="shared" si="1"/>
        <v>2517</v>
      </c>
      <c r="B37" s="47">
        <v>129.1</v>
      </c>
      <c r="C37" s="47">
        <v>235.1</v>
      </c>
      <c r="D37" s="47">
        <v>64</v>
      </c>
      <c r="E37" s="47">
        <v>111.2</v>
      </c>
      <c r="F37" s="47">
        <v>102.2</v>
      </c>
      <c r="G37" s="47">
        <v>327.2</v>
      </c>
      <c r="H37" s="47">
        <v>145.7</v>
      </c>
      <c r="I37" s="47">
        <v>94</v>
      </c>
      <c r="J37" s="47">
        <v>0</v>
      </c>
      <c r="K37" s="47">
        <v>92.5</v>
      </c>
      <c r="L37" s="47">
        <v>21.3</v>
      </c>
      <c r="M37" s="47">
        <v>11.7</v>
      </c>
      <c r="N37" s="47">
        <v>1334</v>
      </c>
      <c r="O37" s="38">
        <v>122</v>
      </c>
      <c r="R37" s="45">
        <f t="shared" si="0"/>
        <v>1066.0419099096982</v>
      </c>
    </row>
    <row r="38" spans="1:18" ht="12" customHeight="1">
      <c r="A38" s="72">
        <f t="shared" si="1"/>
        <v>2518</v>
      </c>
      <c r="B38" s="47">
        <v>17.7</v>
      </c>
      <c r="C38" s="47">
        <v>180.8</v>
      </c>
      <c r="D38" s="47">
        <v>54.6</v>
      </c>
      <c r="E38" s="47">
        <v>150</v>
      </c>
      <c r="F38" s="47">
        <v>59.5</v>
      </c>
      <c r="G38" s="47">
        <v>165.6</v>
      </c>
      <c r="H38" s="47">
        <v>167.5</v>
      </c>
      <c r="I38" s="47">
        <v>21.6</v>
      </c>
      <c r="J38" s="47">
        <v>19.8</v>
      </c>
      <c r="K38" s="47">
        <v>0</v>
      </c>
      <c r="L38" s="47">
        <v>9</v>
      </c>
      <c r="M38" s="47">
        <v>21.4</v>
      </c>
      <c r="N38" s="47">
        <v>867.5</v>
      </c>
      <c r="O38" s="38">
        <v>107</v>
      </c>
      <c r="R38" s="45">
        <f t="shared" si="0"/>
        <v>1066.0419099096982</v>
      </c>
    </row>
    <row r="39" spans="1:18" ht="12" customHeight="1">
      <c r="A39" s="72">
        <f t="shared" si="1"/>
        <v>2519</v>
      </c>
      <c r="B39" s="47">
        <v>59</v>
      </c>
      <c r="C39" s="47">
        <v>91.3</v>
      </c>
      <c r="D39" s="47">
        <v>76.7</v>
      </c>
      <c r="E39" s="47">
        <v>62.4</v>
      </c>
      <c r="F39" s="47">
        <v>206.5</v>
      </c>
      <c r="G39" s="47">
        <v>235.3</v>
      </c>
      <c r="H39" s="47">
        <v>232.4</v>
      </c>
      <c r="I39" s="47">
        <v>25.2</v>
      </c>
      <c r="J39" s="47">
        <v>5.2</v>
      </c>
      <c r="K39" s="47">
        <v>69.7</v>
      </c>
      <c r="L39" s="47">
        <v>0</v>
      </c>
      <c r="M39" s="47">
        <v>65</v>
      </c>
      <c r="N39" s="47">
        <v>1128.7</v>
      </c>
      <c r="O39" s="38">
        <v>126</v>
      </c>
      <c r="R39" s="45">
        <f t="shared" si="0"/>
        <v>1066.0419099096982</v>
      </c>
    </row>
    <row r="40" spans="1:18" ht="12" customHeight="1">
      <c r="A40" s="72">
        <f t="shared" si="1"/>
        <v>2520</v>
      </c>
      <c r="B40" s="47" t="s">
        <v>23</v>
      </c>
      <c r="C40" s="47" t="s">
        <v>23</v>
      </c>
      <c r="D40" s="47" t="s">
        <v>23</v>
      </c>
      <c r="E40" s="47" t="s">
        <v>23</v>
      </c>
      <c r="F40" s="47" t="s">
        <v>23</v>
      </c>
      <c r="G40" s="47" t="s">
        <v>23</v>
      </c>
      <c r="H40" s="47" t="s">
        <v>23</v>
      </c>
      <c r="I40" s="47" t="s">
        <v>23</v>
      </c>
      <c r="J40" s="47" t="s">
        <v>23</v>
      </c>
      <c r="K40" s="47" t="s">
        <v>23</v>
      </c>
      <c r="L40" s="47" t="s">
        <v>23</v>
      </c>
      <c r="M40" s="47" t="s">
        <v>23</v>
      </c>
      <c r="N40" s="47" t="s">
        <v>23</v>
      </c>
      <c r="O40" s="38" t="s">
        <v>23</v>
      </c>
      <c r="R40" s="45">
        <f t="shared" si="0"/>
        <v>1066.0419099096982</v>
      </c>
    </row>
    <row r="41" spans="1:18" ht="12" customHeight="1">
      <c r="A41" s="72">
        <f t="shared" si="1"/>
        <v>2521</v>
      </c>
      <c r="B41" s="47">
        <v>20.6</v>
      </c>
      <c r="C41" s="47">
        <v>56</v>
      </c>
      <c r="D41" s="47">
        <v>56</v>
      </c>
      <c r="E41" s="47">
        <v>383.9</v>
      </c>
      <c r="F41" s="47">
        <v>165.4</v>
      </c>
      <c r="G41" s="47">
        <v>291.1</v>
      </c>
      <c r="H41" s="47">
        <v>52.1</v>
      </c>
      <c r="I41" s="47">
        <v>9.1</v>
      </c>
      <c r="J41" s="47">
        <v>0</v>
      </c>
      <c r="K41" s="47">
        <v>2</v>
      </c>
      <c r="L41" s="47">
        <v>7.3</v>
      </c>
      <c r="M41" s="47">
        <v>26.9</v>
      </c>
      <c r="N41" s="47">
        <v>1070.4</v>
      </c>
      <c r="O41" s="38">
        <v>97</v>
      </c>
      <c r="R41" s="45">
        <f t="shared" si="0"/>
        <v>1066.0419099096982</v>
      </c>
    </row>
    <row r="42" spans="1:18" ht="12" customHeight="1">
      <c r="A42" s="72">
        <f t="shared" si="1"/>
        <v>2522</v>
      </c>
      <c r="B42" s="47">
        <v>50.5</v>
      </c>
      <c r="C42" s="47">
        <v>189.6</v>
      </c>
      <c r="D42" s="47">
        <v>202.3</v>
      </c>
      <c r="E42" s="47">
        <v>89.6</v>
      </c>
      <c r="F42" s="47">
        <v>67.6</v>
      </c>
      <c r="G42" s="47">
        <v>80.3</v>
      </c>
      <c r="H42" s="47" t="s">
        <v>23</v>
      </c>
      <c r="I42" s="47" t="s">
        <v>23</v>
      </c>
      <c r="J42" s="47" t="s">
        <v>23</v>
      </c>
      <c r="K42" s="47" t="s">
        <v>23</v>
      </c>
      <c r="L42" s="47" t="s">
        <v>23</v>
      </c>
      <c r="M42" s="47">
        <v>8.8</v>
      </c>
      <c r="N42" s="47" t="s">
        <v>23</v>
      </c>
      <c r="O42" s="38" t="s">
        <v>23</v>
      </c>
      <c r="R42" s="45">
        <f t="shared" si="0"/>
        <v>1066.0419099096982</v>
      </c>
    </row>
    <row r="43" spans="1:18" ht="12" customHeight="1">
      <c r="A43" s="72">
        <f t="shared" si="1"/>
        <v>2523</v>
      </c>
      <c r="B43" s="47">
        <v>29.6</v>
      </c>
      <c r="C43" s="47">
        <v>152.9</v>
      </c>
      <c r="D43" s="47">
        <v>159</v>
      </c>
      <c r="E43" s="47">
        <v>159.7</v>
      </c>
      <c r="F43" s="47">
        <v>152</v>
      </c>
      <c r="G43" s="47">
        <v>242.8</v>
      </c>
      <c r="H43" s="47">
        <v>122.3</v>
      </c>
      <c r="I43" s="47">
        <v>27</v>
      </c>
      <c r="J43" s="47">
        <v>0</v>
      </c>
      <c r="K43" s="47">
        <v>0</v>
      </c>
      <c r="L43" s="47">
        <v>0</v>
      </c>
      <c r="M43" s="47">
        <v>1.5</v>
      </c>
      <c r="N43" s="47">
        <v>1046.8</v>
      </c>
      <c r="O43" s="38">
        <v>75</v>
      </c>
      <c r="R43" s="45">
        <f t="shared" si="0"/>
        <v>1066.0419099096982</v>
      </c>
    </row>
    <row r="44" spans="1:18" ht="12" customHeight="1">
      <c r="A44" s="72">
        <f t="shared" si="1"/>
        <v>2524</v>
      </c>
      <c r="B44" s="47">
        <v>41.5</v>
      </c>
      <c r="C44" s="47">
        <v>145.6</v>
      </c>
      <c r="D44" s="47">
        <v>31.3</v>
      </c>
      <c r="E44" s="47">
        <v>170.9</v>
      </c>
      <c r="F44" s="47">
        <v>81.8</v>
      </c>
      <c r="G44" s="47">
        <v>118.5</v>
      </c>
      <c r="H44" s="47">
        <v>123.6</v>
      </c>
      <c r="I44" s="47">
        <v>98</v>
      </c>
      <c r="J44" s="47">
        <v>0</v>
      </c>
      <c r="K44" s="47">
        <v>0</v>
      </c>
      <c r="L44" s="47">
        <v>0</v>
      </c>
      <c r="M44" s="47">
        <v>0</v>
      </c>
      <c r="N44" s="47">
        <v>811.2</v>
      </c>
      <c r="O44" s="38">
        <v>93</v>
      </c>
      <c r="R44" s="45">
        <f t="shared" si="0"/>
        <v>1066.0419099096982</v>
      </c>
    </row>
    <row r="45" spans="1:18" ht="12" customHeight="1">
      <c r="A45" s="72">
        <f t="shared" si="1"/>
        <v>2525</v>
      </c>
      <c r="B45" s="48">
        <v>64.3</v>
      </c>
      <c r="C45" s="48">
        <v>197</v>
      </c>
      <c r="D45" s="48">
        <v>110.5</v>
      </c>
      <c r="E45" s="48">
        <v>87.1</v>
      </c>
      <c r="F45" s="48">
        <v>85.5</v>
      </c>
      <c r="G45" s="48">
        <v>345.3</v>
      </c>
      <c r="H45" s="48">
        <v>105.6</v>
      </c>
      <c r="I45" s="48">
        <v>4.9</v>
      </c>
      <c r="J45" s="48">
        <v>0</v>
      </c>
      <c r="K45" s="48">
        <v>0</v>
      </c>
      <c r="L45" s="48">
        <v>0</v>
      </c>
      <c r="M45" s="48">
        <v>0</v>
      </c>
      <c r="N45" s="48">
        <v>1000.2</v>
      </c>
      <c r="O45" s="40">
        <v>69</v>
      </c>
      <c r="R45" s="45">
        <f t="shared" si="0"/>
        <v>1066.0419099096982</v>
      </c>
    </row>
    <row r="46" spans="1:18" ht="12" customHeight="1">
      <c r="A46" s="72">
        <f t="shared" si="1"/>
        <v>2526</v>
      </c>
      <c r="B46" s="48" t="s">
        <v>23</v>
      </c>
      <c r="C46" s="48" t="s">
        <v>23</v>
      </c>
      <c r="D46" s="48" t="s">
        <v>23</v>
      </c>
      <c r="E46" s="48" t="s">
        <v>23</v>
      </c>
      <c r="F46" s="48" t="s">
        <v>23</v>
      </c>
      <c r="G46" s="48" t="s">
        <v>23</v>
      </c>
      <c r="H46" s="48" t="s">
        <v>23</v>
      </c>
      <c r="I46" s="48" t="s">
        <v>23</v>
      </c>
      <c r="J46" s="48" t="s">
        <v>23</v>
      </c>
      <c r="K46" s="48" t="s">
        <v>23</v>
      </c>
      <c r="L46" s="48" t="s">
        <v>23</v>
      </c>
      <c r="M46" s="48" t="s">
        <v>23</v>
      </c>
      <c r="N46" s="48" t="s">
        <v>23</v>
      </c>
      <c r="O46" s="40" t="s">
        <v>23</v>
      </c>
      <c r="R46" s="45">
        <f t="shared" si="0"/>
        <v>1066.0419099096982</v>
      </c>
    </row>
    <row r="47" spans="1:18" ht="12" customHeight="1">
      <c r="A47" s="72">
        <f t="shared" si="1"/>
        <v>2527</v>
      </c>
      <c r="B47" s="48" t="s">
        <v>23</v>
      </c>
      <c r="C47" s="48" t="s">
        <v>23</v>
      </c>
      <c r="D47" s="48" t="s">
        <v>23</v>
      </c>
      <c r="E47" s="48" t="s">
        <v>23</v>
      </c>
      <c r="F47" s="48" t="s">
        <v>23</v>
      </c>
      <c r="G47" s="48" t="s">
        <v>23</v>
      </c>
      <c r="H47" s="48" t="s">
        <v>23</v>
      </c>
      <c r="I47" s="48" t="s">
        <v>23</v>
      </c>
      <c r="J47" s="48" t="s">
        <v>23</v>
      </c>
      <c r="K47" s="48" t="s">
        <v>23</v>
      </c>
      <c r="L47" s="48" t="s">
        <v>23</v>
      </c>
      <c r="M47" s="48" t="s">
        <v>23</v>
      </c>
      <c r="N47" s="48" t="s">
        <v>23</v>
      </c>
      <c r="O47" s="40" t="s">
        <v>23</v>
      </c>
      <c r="R47" s="45">
        <f t="shared" si="0"/>
        <v>1066.0419099096982</v>
      </c>
    </row>
    <row r="48" spans="1:18" ht="12" customHeight="1">
      <c r="A48" s="72">
        <f t="shared" si="1"/>
        <v>2528</v>
      </c>
      <c r="B48" s="48">
        <v>32.8</v>
      </c>
      <c r="C48" s="48">
        <v>130.2</v>
      </c>
      <c r="D48" s="48">
        <v>97.2</v>
      </c>
      <c r="E48" s="48">
        <v>186.2</v>
      </c>
      <c r="F48" s="48">
        <v>54</v>
      </c>
      <c r="G48" s="48">
        <v>200.2</v>
      </c>
      <c r="H48" s="48">
        <v>130.5</v>
      </c>
      <c r="I48" s="48">
        <v>128.8</v>
      </c>
      <c r="J48" s="48">
        <v>0</v>
      </c>
      <c r="K48" s="48">
        <v>0</v>
      </c>
      <c r="L48" s="48">
        <v>0</v>
      </c>
      <c r="M48" s="48">
        <v>0</v>
      </c>
      <c r="N48" s="48">
        <v>959.9</v>
      </c>
      <c r="O48" s="40">
        <v>118</v>
      </c>
      <c r="R48" s="45">
        <f t="shared" si="0"/>
        <v>1066.0419099096982</v>
      </c>
    </row>
    <row r="49" spans="1:18" ht="12" customHeight="1">
      <c r="A49" s="72">
        <f t="shared" si="1"/>
        <v>2529</v>
      </c>
      <c r="B49" s="48">
        <v>91.7</v>
      </c>
      <c r="C49" s="48">
        <v>329.5</v>
      </c>
      <c r="D49" s="48">
        <v>80.8</v>
      </c>
      <c r="E49" s="48">
        <v>85.6</v>
      </c>
      <c r="F49" s="48">
        <v>94.2</v>
      </c>
      <c r="G49" s="48">
        <v>147.3</v>
      </c>
      <c r="H49" s="48">
        <v>66.4</v>
      </c>
      <c r="I49" s="48">
        <v>16.7</v>
      </c>
      <c r="J49" s="48">
        <v>14.1</v>
      </c>
      <c r="K49" s="48">
        <v>0</v>
      </c>
      <c r="L49" s="48">
        <v>15.7</v>
      </c>
      <c r="M49" s="48">
        <v>32.1</v>
      </c>
      <c r="N49" s="48">
        <v>974.1</v>
      </c>
      <c r="O49" s="40">
        <v>97</v>
      </c>
      <c r="R49" s="45">
        <f t="shared" si="0"/>
        <v>1066.0419099096982</v>
      </c>
    </row>
    <row r="50" spans="1:18" ht="12" customHeight="1">
      <c r="A50" s="72">
        <f t="shared" si="1"/>
        <v>2530</v>
      </c>
      <c r="B50" s="48">
        <v>142.3</v>
      </c>
      <c r="C50" s="48">
        <v>59.4</v>
      </c>
      <c r="D50" s="48">
        <v>149.1</v>
      </c>
      <c r="E50" s="48">
        <v>57.2</v>
      </c>
      <c r="F50" s="48">
        <v>178.4</v>
      </c>
      <c r="G50" s="48">
        <v>149.7</v>
      </c>
      <c r="H50" s="48">
        <v>108.5</v>
      </c>
      <c r="I50" s="48">
        <v>58.2</v>
      </c>
      <c r="J50" s="48">
        <v>0</v>
      </c>
      <c r="K50" s="48">
        <v>0</v>
      </c>
      <c r="L50" s="48">
        <v>6.5</v>
      </c>
      <c r="M50" s="48">
        <v>0</v>
      </c>
      <c r="N50" s="48">
        <v>909.3</v>
      </c>
      <c r="O50" s="40">
        <v>105</v>
      </c>
      <c r="R50" s="45">
        <f t="shared" si="0"/>
        <v>1066.0419099096982</v>
      </c>
    </row>
    <row r="51" spans="1:18" ht="12" customHeight="1">
      <c r="A51" s="72">
        <f t="shared" si="1"/>
        <v>2531</v>
      </c>
      <c r="B51" s="48">
        <v>257.1</v>
      </c>
      <c r="C51" s="48">
        <v>129.2</v>
      </c>
      <c r="D51" s="48">
        <v>145.9</v>
      </c>
      <c r="E51" s="48">
        <v>178.5</v>
      </c>
      <c r="F51" s="48">
        <v>311.1</v>
      </c>
      <c r="G51" s="48">
        <v>78.9</v>
      </c>
      <c r="H51" s="48">
        <v>194.4</v>
      </c>
      <c r="I51" s="48">
        <v>103.1</v>
      </c>
      <c r="J51" s="48">
        <v>0</v>
      </c>
      <c r="K51" s="48">
        <v>0.4</v>
      </c>
      <c r="L51" s="48">
        <v>0</v>
      </c>
      <c r="M51" s="48">
        <v>11.5</v>
      </c>
      <c r="N51" s="48">
        <v>1410.1</v>
      </c>
      <c r="O51" s="40">
        <v>108</v>
      </c>
      <c r="R51" s="45">
        <f t="shared" si="0"/>
        <v>1066.0419099096982</v>
      </c>
    </row>
    <row r="52" spans="1:18" ht="12" customHeight="1">
      <c r="A52" s="72">
        <f t="shared" si="1"/>
        <v>2532</v>
      </c>
      <c r="B52" s="48">
        <v>30.9</v>
      </c>
      <c r="C52" s="48">
        <v>110.8</v>
      </c>
      <c r="D52" s="48">
        <v>204.2</v>
      </c>
      <c r="E52" s="48">
        <v>86</v>
      </c>
      <c r="F52" s="48">
        <v>110.4</v>
      </c>
      <c r="G52" s="48">
        <v>116.5</v>
      </c>
      <c r="H52" s="48">
        <v>248.3</v>
      </c>
      <c r="I52" s="48">
        <v>12.4</v>
      </c>
      <c r="J52" s="48">
        <v>0</v>
      </c>
      <c r="K52" s="48">
        <v>0</v>
      </c>
      <c r="L52" s="48">
        <v>0</v>
      </c>
      <c r="M52" s="48">
        <v>14.5</v>
      </c>
      <c r="N52" s="48">
        <v>934</v>
      </c>
      <c r="O52" s="40">
        <v>76</v>
      </c>
      <c r="R52" s="45">
        <f t="shared" si="0"/>
        <v>1066.0419099096982</v>
      </c>
    </row>
    <row r="53" spans="1:18" ht="12" customHeight="1">
      <c r="A53" s="72">
        <f t="shared" si="1"/>
        <v>2533</v>
      </c>
      <c r="B53" s="48">
        <v>4</v>
      </c>
      <c r="C53" s="48">
        <v>165.5</v>
      </c>
      <c r="D53" s="48">
        <v>56.9</v>
      </c>
      <c r="E53" s="48">
        <v>72.7</v>
      </c>
      <c r="F53" s="48">
        <v>265.6</v>
      </c>
      <c r="G53" s="48">
        <v>267.6</v>
      </c>
      <c r="H53" s="48">
        <v>153</v>
      </c>
      <c r="I53" s="48">
        <v>125.6</v>
      </c>
      <c r="J53" s="48">
        <v>0</v>
      </c>
      <c r="K53" s="48">
        <v>0</v>
      </c>
      <c r="L53" s="48">
        <v>0</v>
      </c>
      <c r="M53" s="48">
        <v>0.5</v>
      </c>
      <c r="N53" s="48">
        <v>1111.4</v>
      </c>
      <c r="O53" s="40">
        <v>68</v>
      </c>
      <c r="R53" s="45">
        <f t="shared" si="0"/>
        <v>1066.0419099096982</v>
      </c>
    </row>
    <row r="54" spans="1:18" ht="12" customHeight="1">
      <c r="A54" s="72">
        <f t="shared" si="1"/>
        <v>2534</v>
      </c>
      <c r="B54" s="48">
        <v>31.1</v>
      </c>
      <c r="C54" s="48">
        <v>74.5</v>
      </c>
      <c r="D54" s="48">
        <v>70.4</v>
      </c>
      <c r="E54" s="48">
        <v>57.8</v>
      </c>
      <c r="F54" s="48">
        <v>269.8</v>
      </c>
      <c r="G54" s="48">
        <v>162.7</v>
      </c>
      <c r="H54" s="48">
        <v>104.9</v>
      </c>
      <c r="I54" s="48">
        <v>0</v>
      </c>
      <c r="J54" s="48">
        <v>8.2</v>
      </c>
      <c r="K54" s="48">
        <v>27.6</v>
      </c>
      <c r="L54" s="48">
        <v>42.3</v>
      </c>
      <c r="M54" s="48">
        <v>0</v>
      </c>
      <c r="N54" s="48">
        <v>849.3</v>
      </c>
      <c r="O54" s="40">
        <v>66</v>
      </c>
      <c r="R54" s="45">
        <f t="shared" si="0"/>
        <v>1066.0419099096982</v>
      </c>
    </row>
    <row r="55" spans="1:18" ht="12" customHeight="1">
      <c r="A55" s="72">
        <f t="shared" si="1"/>
        <v>2535</v>
      </c>
      <c r="B55" s="48">
        <v>1</v>
      </c>
      <c r="C55" s="48">
        <v>84.6</v>
      </c>
      <c r="D55" s="48">
        <v>47.7</v>
      </c>
      <c r="E55" s="48">
        <v>124.2</v>
      </c>
      <c r="F55" s="48">
        <v>167.5</v>
      </c>
      <c r="G55" s="48">
        <v>174.2</v>
      </c>
      <c r="H55" s="48">
        <v>150.3</v>
      </c>
      <c r="I55" s="48">
        <v>0</v>
      </c>
      <c r="J55" s="48">
        <v>185</v>
      </c>
      <c r="K55" s="48">
        <v>0</v>
      </c>
      <c r="L55" s="48">
        <v>0</v>
      </c>
      <c r="M55" s="48">
        <v>3.7</v>
      </c>
      <c r="N55" s="48">
        <v>938.2</v>
      </c>
      <c r="O55" s="40">
        <v>57</v>
      </c>
      <c r="R55" s="45">
        <f t="shared" si="0"/>
        <v>1066.0419099096982</v>
      </c>
    </row>
    <row r="56" spans="1:18" ht="12" customHeight="1">
      <c r="A56" s="72">
        <f t="shared" si="1"/>
        <v>2536</v>
      </c>
      <c r="B56" s="48">
        <v>51.4</v>
      </c>
      <c r="C56" s="48">
        <v>109.3</v>
      </c>
      <c r="D56" s="48">
        <v>51</v>
      </c>
      <c r="E56" s="48">
        <v>19.1</v>
      </c>
      <c r="F56" s="48">
        <v>102.9</v>
      </c>
      <c r="G56" s="48">
        <v>88</v>
      </c>
      <c r="H56" s="48">
        <v>61.5</v>
      </c>
      <c r="I56" s="48">
        <v>0</v>
      </c>
      <c r="J56" s="48">
        <v>0</v>
      </c>
      <c r="K56" s="48">
        <v>0</v>
      </c>
      <c r="L56" s="48">
        <v>0</v>
      </c>
      <c r="M56" s="48">
        <v>130.4</v>
      </c>
      <c r="N56" s="48">
        <v>613.6</v>
      </c>
      <c r="O56" s="40">
        <v>49</v>
      </c>
      <c r="R56" s="45">
        <f t="shared" si="0"/>
        <v>1066.0419099096982</v>
      </c>
    </row>
    <row r="57" spans="1:18" ht="12" customHeight="1">
      <c r="A57" s="72">
        <f t="shared" si="1"/>
        <v>2537</v>
      </c>
      <c r="B57" s="48">
        <v>11.8</v>
      </c>
      <c r="C57" s="48">
        <v>366.7</v>
      </c>
      <c r="D57" s="48">
        <v>126.6</v>
      </c>
      <c r="E57" s="48">
        <v>71.4</v>
      </c>
      <c r="F57" s="48">
        <v>174.1</v>
      </c>
      <c r="G57" s="48">
        <v>223.9</v>
      </c>
      <c r="H57" s="48">
        <v>51.4</v>
      </c>
      <c r="I57" s="48">
        <v>4.4</v>
      </c>
      <c r="J57" s="48">
        <v>11.4</v>
      </c>
      <c r="K57" s="48">
        <v>0</v>
      </c>
      <c r="L57" s="48">
        <v>0</v>
      </c>
      <c r="M57" s="48">
        <v>5.8</v>
      </c>
      <c r="N57" s="48">
        <v>1047.5</v>
      </c>
      <c r="O57" s="40">
        <v>84</v>
      </c>
      <c r="R57" s="45">
        <f t="shared" si="0"/>
        <v>1066.0419099096982</v>
      </c>
    </row>
    <row r="58" spans="1:18" ht="12" customHeight="1">
      <c r="A58" s="72">
        <f t="shared" si="1"/>
        <v>2538</v>
      </c>
      <c r="B58" s="48">
        <v>47.4</v>
      </c>
      <c r="C58" s="48">
        <v>70.7</v>
      </c>
      <c r="D58" s="48">
        <v>40.3</v>
      </c>
      <c r="E58" s="48">
        <v>212.6</v>
      </c>
      <c r="F58" s="48">
        <v>142.6</v>
      </c>
      <c r="G58" s="48">
        <v>102</v>
      </c>
      <c r="H58" s="48">
        <v>27.8</v>
      </c>
      <c r="I58" s="48">
        <v>0</v>
      </c>
      <c r="J58" s="48">
        <v>0</v>
      </c>
      <c r="K58" s="48">
        <v>0</v>
      </c>
      <c r="L58" s="48">
        <v>43.9</v>
      </c>
      <c r="M58" s="48">
        <v>8.3</v>
      </c>
      <c r="N58" s="48">
        <v>695.6</v>
      </c>
      <c r="O58" s="40">
        <v>69</v>
      </c>
      <c r="R58" s="45">
        <f t="shared" si="0"/>
        <v>1066.0419099096982</v>
      </c>
    </row>
    <row r="59" spans="1:18" ht="12" customHeight="1">
      <c r="A59" s="72">
        <f t="shared" si="1"/>
        <v>2539</v>
      </c>
      <c r="B59" s="48">
        <v>162.3</v>
      </c>
      <c r="C59" s="48">
        <v>182.1</v>
      </c>
      <c r="D59" s="48">
        <v>214.4</v>
      </c>
      <c r="E59" s="48">
        <v>58.2</v>
      </c>
      <c r="F59" s="48">
        <v>307.5</v>
      </c>
      <c r="G59" s="48">
        <v>62.5</v>
      </c>
      <c r="H59" s="48">
        <v>158.7</v>
      </c>
      <c r="I59" s="48">
        <v>49.8</v>
      </c>
      <c r="J59" s="48">
        <v>0</v>
      </c>
      <c r="K59" s="48">
        <v>0</v>
      </c>
      <c r="L59" s="48">
        <v>0</v>
      </c>
      <c r="M59" s="48">
        <v>47.8</v>
      </c>
      <c r="N59" s="48">
        <v>1243.3</v>
      </c>
      <c r="O59" s="40">
        <v>80</v>
      </c>
      <c r="R59" s="45">
        <f t="shared" si="0"/>
        <v>1066.0419099096982</v>
      </c>
    </row>
    <row r="60" spans="1:18" ht="12" customHeight="1">
      <c r="A60" s="72">
        <f t="shared" si="1"/>
        <v>2540</v>
      </c>
      <c r="B60" s="48">
        <v>112.6</v>
      </c>
      <c r="C60" s="48">
        <v>38.3</v>
      </c>
      <c r="D60" s="48">
        <v>2.2</v>
      </c>
      <c r="E60" s="48">
        <v>119.2</v>
      </c>
      <c r="F60" s="48">
        <v>199.1</v>
      </c>
      <c r="G60" s="48">
        <v>125.8</v>
      </c>
      <c r="H60" s="48">
        <v>97.3</v>
      </c>
      <c r="I60" s="48">
        <v>11.5</v>
      </c>
      <c r="J60" s="48">
        <v>0</v>
      </c>
      <c r="K60" s="48">
        <v>0</v>
      </c>
      <c r="L60" s="48">
        <v>0</v>
      </c>
      <c r="M60" s="48">
        <v>25.3</v>
      </c>
      <c r="N60" s="48">
        <v>731.3</v>
      </c>
      <c r="O60" s="40">
        <v>58</v>
      </c>
      <c r="R60" s="45">
        <f t="shared" si="0"/>
        <v>1066.0419099096982</v>
      </c>
    </row>
    <row r="61" spans="1:18" ht="12" customHeight="1">
      <c r="A61" s="72">
        <f t="shared" si="1"/>
        <v>2541</v>
      </c>
      <c r="B61" s="48">
        <v>44.3</v>
      </c>
      <c r="C61" s="48">
        <v>179.2</v>
      </c>
      <c r="D61" s="48">
        <v>49.8</v>
      </c>
      <c r="E61" s="48">
        <v>101.6</v>
      </c>
      <c r="F61" s="48">
        <v>156.1</v>
      </c>
      <c r="G61" s="48">
        <v>109.2</v>
      </c>
      <c r="H61" s="48">
        <v>20.8</v>
      </c>
      <c r="I61" s="48">
        <v>73.6</v>
      </c>
      <c r="J61" s="48">
        <v>0</v>
      </c>
      <c r="K61" s="48">
        <v>9</v>
      </c>
      <c r="L61" s="48">
        <v>31.3</v>
      </c>
      <c r="M61" s="48">
        <v>0</v>
      </c>
      <c r="N61" s="48">
        <v>774.9</v>
      </c>
      <c r="O61" s="40">
        <v>55</v>
      </c>
      <c r="R61" s="45">
        <f t="shared" si="0"/>
        <v>1066.0419099096982</v>
      </c>
    </row>
    <row r="62" spans="1:18" ht="12" customHeight="1">
      <c r="A62" s="72">
        <f t="shared" si="1"/>
        <v>2542</v>
      </c>
      <c r="B62" s="48">
        <v>102.9</v>
      </c>
      <c r="C62" s="48">
        <v>199.5</v>
      </c>
      <c r="D62" s="48">
        <v>264.2</v>
      </c>
      <c r="E62" s="48">
        <v>55.8</v>
      </c>
      <c r="F62" s="48" t="s">
        <v>23</v>
      </c>
      <c r="G62" s="48" t="s">
        <v>23</v>
      </c>
      <c r="H62" s="48" t="s">
        <v>23</v>
      </c>
      <c r="I62" s="48" t="s">
        <v>23</v>
      </c>
      <c r="J62" s="48" t="s">
        <v>23</v>
      </c>
      <c r="K62" s="48" t="s">
        <v>23</v>
      </c>
      <c r="L62" s="48" t="s">
        <v>23</v>
      </c>
      <c r="M62" s="48" t="s">
        <v>23</v>
      </c>
      <c r="N62" s="48" t="s">
        <v>23</v>
      </c>
      <c r="O62" s="40" t="s">
        <v>23</v>
      </c>
      <c r="R62" s="45">
        <f t="shared" si="0"/>
        <v>1066.0419099096982</v>
      </c>
    </row>
    <row r="63" spans="1:18" ht="12" customHeight="1">
      <c r="A63" s="72">
        <f t="shared" si="1"/>
        <v>2543</v>
      </c>
      <c r="B63" s="48" t="s">
        <v>23</v>
      </c>
      <c r="C63" s="48">
        <v>371.5</v>
      </c>
      <c r="D63" s="48">
        <v>103.8</v>
      </c>
      <c r="E63" s="48">
        <v>48.3</v>
      </c>
      <c r="F63" s="48">
        <v>197.5</v>
      </c>
      <c r="G63" s="48">
        <v>199</v>
      </c>
      <c r="H63" s="48">
        <v>112</v>
      </c>
      <c r="I63" s="48" t="s">
        <v>23</v>
      </c>
      <c r="J63" s="48">
        <v>0</v>
      </c>
      <c r="K63" s="48">
        <v>0</v>
      </c>
      <c r="L63" s="48">
        <v>0</v>
      </c>
      <c r="M63" s="48">
        <v>92.8</v>
      </c>
      <c r="N63" s="48">
        <v>1124.9</v>
      </c>
      <c r="O63" s="40">
        <v>76</v>
      </c>
      <c r="R63" s="45">
        <f t="shared" si="0"/>
        <v>1066.0419099096982</v>
      </c>
    </row>
    <row r="64" spans="1:18" ht="12" customHeight="1">
      <c r="A64" s="72">
        <f t="shared" si="1"/>
        <v>2544</v>
      </c>
      <c r="B64" s="48">
        <v>8.4</v>
      </c>
      <c r="C64" s="48">
        <v>303.3</v>
      </c>
      <c r="D64" s="48">
        <v>95.2</v>
      </c>
      <c r="E64" s="48">
        <v>33.5</v>
      </c>
      <c r="F64" s="48">
        <v>230.1</v>
      </c>
      <c r="G64" s="48">
        <v>78.9</v>
      </c>
      <c r="H64" s="48">
        <v>207.9</v>
      </c>
      <c r="I64" s="48">
        <v>0</v>
      </c>
      <c r="J64" s="48">
        <v>0</v>
      </c>
      <c r="K64" s="48" t="s">
        <v>23</v>
      </c>
      <c r="L64" s="48">
        <v>0</v>
      </c>
      <c r="M64" s="48" t="s">
        <v>23</v>
      </c>
      <c r="N64" s="48">
        <v>957.3</v>
      </c>
      <c r="O64" s="40">
        <v>61</v>
      </c>
      <c r="R64" s="45">
        <f t="shared" si="0"/>
        <v>1066.0419099096982</v>
      </c>
    </row>
    <row r="65" spans="1:18" ht="12" customHeight="1">
      <c r="A65" s="72">
        <f t="shared" si="1"/>
        <v>2545</v>
      </c>
      <c r="B65" s="48" t="s">
        <v>23</v>
      </c>
      <c r="C65" s="48" t="s">
        <v>23</v>
      </c>
      <c r="D65" s="48" t="s">
        <v>23</v>
      </c>
      <c r="E65" s="48">
        <v>28.8</v>
      </c>
      <c r="F65" s="48">
        <v>288.8</v>
      </c>
      <c r="G65" s="48" t="s">
        <v>23</v>
      </c>
      <c r="H65" s="48" t="s">
        <v>23</v>
      </c>
      <c r="I65" s="48" t="s">
        <v>23</v>
      </c>
      <c r="J65" s="48">
        <v>0</v>
      </c>
      <c r="K65" s="48">
        <v>0</v>
      </c>
      <c r="L65" s="48">
        <v>0</v>
      </c>
      <c r="M65" s="48">
        <v>0</v>
      </c>
      <c r="N65" s="48" t="s">
        <v>23</v>
      </c>
      <c r="O65" s="40" t="s">
        <v>23</v>
      </c>
      <c r="R65" s="45">
        <f t="shared" si="0"/>
        <v>1066.0419099096982</v>
      </c>
    </row>
    <row r="66" spans="1:18" ht="12" customHeight="1">
      <c r="A66" s="72">
        <f t="shared" si="1"/>
        <v>2546</v>
      </c>
      <c r="B66" s="48">
        <v>40.3</v>
      </c>
      <c r="C66" s="48">
        <v>179</v>
      </c>
      <c r="D66" s="48">
        <v>49.8</v>
      </c>
      <c r="E66" s="48">
        <v>101.6</v>
      </c>
      <c r="F66" s="48">
        <v>72</v>
      </c>
      <c r="G66" s="48">
        <v>317.8</v>
      </c>
      <c r="H66" s="48" t="s">
        <v>23</v>
      </c>
      <c r="I66" s="48">
        <v>0</v>
      </c>
      <c r="J66" s="48">
        <v>0</v>
      </c>
      <c r="K66" s="48">
        <v>0</v>
      </c>
      <c r="L66" s="48">
        <v>8.3</v>
      </c>
      <c r="M66" s="48">
        <v>25.3</v>
      </c>
      <c r="N66" s="48">
        <v>794.1</v>
      </c>
      <c r="O66" s="40">
        <v>57</v>
      </c>
      <c r="R66" s="45">
        <f t="shared" si="0"/>
        <v>1066.0419099096982</v>
      </c>
    </row>
    <row r="67" spans="1:18" ht="12" customHeight="1">
      <c r="A67" s="72">
        <f t="shared" si="1"/>
        <v>2547</v>
      </c>
      <c r="B67" s="48">
        <v>44.6</v>
      </c>
      <c r="C67" s="48">
        <v>198.2</v>
      </c>
      <c r="D67" s="48">
        <v>123.4</v>
      </c>
      <c r="E67" s="48">
        <v>154.1</v>
      </c>
      <c r="F67" s="48">
        <v>72.1</v>
      </c>
      <c r="G67" s="48">
        <v>238.1</v>
      </c>
      <c r="H67" s="48">
        <v>35.3</v>
      </c>
      <c r="I67" s="48">
        <v>39.1</v>
      </c>
      <c r="J67" s="48">
        <v>0</v>
      </c>
      <c r="K67" s="48">
        <v>0</v>
      </c>
      <c r="L67" s="48">
        <v>0</v>
      </c>
      <c r="M67" s="48">
        <v>23</v>
      </c>
      <c r="N67" s="48">
        <v>927.9</v>
      </c>
      <c r="O67" s="40">
        <v>67</v>
      </c>
      <c r="R67" s="45">
        <f t="shared" si="0"/>
        <v>1066.0419099096982</v>
      </c>
    </row>
    <row r="68" spans="1:18" ht="12" customHeight="1">
      <c r="A68" s="72">
        <f t="shared" si="1"/>
        <v>2548</v>
      </c>
      <c r="B68" s="48">
        <v>32</v>
      </c>
      <c r="C68" s="48">
        <v>95.9</v>
      </c>
      <c r="D68" s="48">
        <v>161.8</v>
      </c>
      <c r="E68" s="48">
        <v>214.6</v>
      </c>
      <c r="F68" s="48">
        <v>89.7</v>
      </c>
      <c r="G68" s="48">
        <v>215.9</v>
      </c>
      <c r="H68" s="48">
        <v>102.5</v>
      </c>
      <c r="I68" s="48">
        <v>0</v>
      </c>
      <c r="J68" s="48">
        <v>0</v>
      </c>
      <c r="K68" s="48">
        <v>0</v>
      </c>
      <c r="L68" s="48">
        <v>0</v>
      </c>
      <c r="M68" s="48">
        <v>0.5</v>
      </c>
      <c r="N68" s="48">
        <v>912.9</v>
      </c>
      <c r="O68" s="40">
        <v>67</v>
      </c>
      <c r="R68" s="45">
        <f t="shared" si="0"/>
        <v>1066.0419099096982</v>
      </c>
    </row>
    <row r="69" spans="1:18" ht="12" customHeight="1">
      <c r="A69" s="72">
        <f t="shared" si="1"/>
        <v>2549</v>
      </c>
      <c r="B69" s="48">
        <v>126</v>
      </c>
      <c r="C69" s="48">
        <v>227.6</v>
      </c>
      <c r="D69" s="48" t="s">
        <v>23</v>
      </c>
      <c r="E69" s="48">
        <v>133.2</v>
      </c>
      <c r="F69" s="48" t="s">
        <v>23</v>
      </c>
      <c r="G69" s="48" t="s">
        <v>23</v>
      </c>
      <c r="H69" s="48" t="s">
        <v>23</v>
      </c>
      <c r="I69" s="48" t="s">
        <v>23</v>
      </c>
      <c r="J69" s="48" t="s">
        <v>23</v>
      </c>
      <c r="K69" s="48" t="s">
        <v>23</v>
      </c>
      <c r="L69" s="48" t="s">
        <v>23</v>
      </c>
      <c r="M69" s="48" t="s">
        <v>23</v>
      </c>
      <c r="N69" s="48" t="s">
        <v>23</v>
      </c>
      <c r="O69" s="40" t="s">
        <v>23</v>
      </c>
      <c r="R69" s="45">
        <f t="shared" si="0"/>
        <v>1066.0419099096982</v>
      </c>
    </row>
    <row r="70" spans="1:18" ht="12" customHeight="1">
      <c r="A70" s="72">
        <f t="shared" si="1"/>
        <v>2550</v>
      </c>
      <c r="B70" s="48">
        <v>193.8</v>
      </c>
      <c r="C70" s="48">
        <v>122.3</v>
      </c>
      <c r="D70" s="48">
        <v>43.6</v>
      </c>
      <c r="E70" s="48">
        <v>102.9</v>
      </c>
      <c r="F70" s="48">
        <v>253.1</v>
      </c>
      <c r="G70" s="48">
        <v>281.1</v>
      </c>
      <c r="H70" s="48">
        <v>86.7</v>
      </c>
      <c r="I70" s="48">
        <v>0</v>
      </c>
      <c r="J70" s="48">
        <v>0</v>
      </c>
      <c r="K70" s="48">
        <v>0</v>
      </c>
      <c r="L70" s="48">
        <v>0</v>
      </c>
      <c r="M70" s="48">
        <v>32.4</v>
      </c>
      <c r="N70" s="48">
        <v>1115.9</v>
      </c>
      <c r="O70" s="40">
        <v>72</v>
      </c>
      <c r="R70" s="45">
        <f t="shared" si="0"/>
        <v>1066.0419099096982</v>
      </c>
    </row>
    <row r="71" spans="1:18" ht="12" customHeight="1">
      <c r="A71" s="72">
        <f t="shared" si="1"/>
        <v>2551</v>
      </c>
      <c r="B71" s="48">
        <v>144</v>
      </c>
      <c r="C71" s="48">
        <v>425</v>
      </c>
      <c r="D71" s="48">
        <v>516.5</v>
      </c>
      <c r="E71" s="48">
        <v>140</v>
      </c>
      <c r="F71" s="48">
        <v>589.9</v>
      </c>
      <c r="G71" s="48">
        <v>213.2</v>
      </c>
      <c r="H71" s="48">
        <v>193.5</v>
      </c>
      <c r="I71" s="48">
        <v>13.2</v>
      </c>
      <c r="J71" s="48">
        <v>0</v>
      </c>
      <c r="K71" s="48">
        <v>0</v>
      </c>
      <c r="L71" s="48">
        <v>0</v>
      </c>
      <c r="M71" s="48">
        <v>0</v>
      </c>
      <c r="N71" s="48">
        <v>2235.3</v>
      </c>
      <c r="O71" s="40">
        <v>84</v>
      </c>
      <c r="R71" s="45">
        <f t="shared" si="0"/>
        <v>1066.0419099096982</v>
      </c>
    </row>
    <row r="72" spans="1:18" ht="12" customHeight="1">
      <c r="A72" s="72">
        <f t="shared" si="1"/>
        <v>2552</v>
      </c>
      <c r="B72" s="48">
        <v>57.6</v>
      </c>
      <c r="C72" s="48">
        <v>229.8</v>
      </c>
      <c r="D72" s="48">
        <v>306.9</v>
      </c>
      <c r="E72" s="48">
        <v>147.8</v>
      </c>
      <c r="F72" s="48">
        <v>199</v>
      </c>
      <c r="G72" s="48">
        <v>263.2</v>
      </c>
      <c r="H72" s="48" t="s">
        <v>23</v>
      </c>
      <c r="I72" s="48" t="s">
        <v>23</v>
      </c>
      <c r="J72" s="48" t="s">
        <v>23</v>
      </c>
      <c r="K72" s="48" t="s">
        <v>23</v>
      </c>
      <c r="L72" s="48" t="s">
        <v>23</v>
      </c>
      <c r="M72" s="48" t="s">
        <v>23</v>
      </c>
      <c r="N72" s="48">
        <v>1204.3</v>
      </c>
      <c r="O72" s="40" t="s">
        <v>23</v>
      </c>
      <c r="R72" s="45">
        <f t="shared" si="0"/>
        <v>1066.0419099096982</v>
      </c>
    </row>
    <row r="73" spans="1:18" ht="12" customHeight="1">
      <c r="A73" s="72">
        <f t="shared" si="1"/>
        <v>2553</v>
      </c>
      <c r="B73" s="48" t="s">
        <v>23</v>
      </c>
      <c r="C73" s="48">
        <v>69.2</v>
      </c>
      <c r="D73" s="48">
        <v>36.8</v>
      </c>
      <c r="E73" s="48">
        <v>97.6</v>
      </c>
      <c r="F73" s="48">
        <v>350</v>
      </c>
      <c r="G73" s="48">
        <v>112.8</v>
      </c>
      <c r="H73" s="48" t="s">
        <v>23</v>
      </c>
      <c r="I73" s="48" t="s">
        <v>23</v>
      </c>
      <c r="J73" s="48" t="s">
        <v>23</v>
      </c>
      <c r="K73" s="48">
        <v>1.8</v>
      </c>
      <c r="L73" s="48">
        <v>0</v>
      </c>
      <c r="M73" s="48">
        <v>42.3</v>
      </c>
      <c r="N73" s="48">
        <v>710.5</v>
      </c>
      <c r="O73" s="40">
        <v>95</v>
      </c>
      <c r="R73" s="45">
        <f t="shared" si="0"/>
        <v>1066.0419099096982</v>
      </c>
    </row>
    <row r="74" spans="1:18" ht="12" customHeight="1">
      <c r="A74" s="72">
        <f t="shared" si="1"/>
        <v>2554</v>
      </c>
      <c r="B74" s="48">
        <v>79.2</v>
      </c>
      <c r="C74" s="48">
        <v>300.2</v>
      </c>
      <c r="D74" s="48">
        <v>68.4</v>
      </c>
      <c r="E74" s="48">
        <v>33.2</v>
      </c>
      <c r="F74" s="48">
        <v>141.4</v>
      </c>
      <c r="G74" s="48">
        <v>180.8</v>
      </c>
      <c r="H74" s="48">
        <v>118.2</v>
      </c>
      <c r="I74" s="48">
        <v>1.2</v>
      </c>
      <c r="J74" s="48">
        <v>0</v>
      </c>
      <c r="K74" s="48">
        <v>0</v>
      </c>
      <c r="L74" s="48">
        <v>0</v>
      </c>
      <c r="M74" s="48">
        <v>0</v>
      </c>
      <c r="N74" s="48">
        <v>922.6</v>
      </c>
      <c r="O74" s="40">
        <v>139</v>
      </c>
      <c r="R74" s="45">
        <f t="shared" si="0"/>
        <v>1066.0419099096982</v>
      </c>
    </row>
    <row r="75" spans="1:18" ht="12" customHeight="1">
      <c r="A75" s="72">
        <f t="shared" si="1"/>
        <v>2555</v>
      </c>
      <c r="B75" s="48">
        <v>39.2</v>
      </c>
      <c r="C75" s="48">
        <v>182.5</v>
      </c>
      <c r="D75" s="48">
        <v>68.7</v>
      </c>
      <c r="E75" s="48">
        <v>44.2</v>
      </c>
      <c r="F75" s="48">
        <v>121.7</v>
      </c>
      <c r="G75" s="48">
        <v>80.2</v>
      </c>
      <c r="H75" s="48">
        <v>98.3</v>
      </c>
      <c r="I75" s="48" t="s">
        <v>23</v>
      </c>
      <c r="J75" s="48" t="s">
        <v>23</v>
      </c>
      <c r="K75" s="48">
        <v>0</v>
      </c>
      <c r="L75" s="48">
        <v>0</v>
      </c>
      <c r="M75" s="48">
        <v>0</v>
      </c>
      <c r="N75" s="48">
        <v>634.8</v>
      </c>
      <c r="O75" s="40">
        <v>77</v>
      </c>
      <c r="R75" s="45">
        <f t="shared" si="0"/>
        <v>1066.0419099096982</v>
      </c>
    </row>
    <row r="76" spans="1:18" ht="12" customHeight="1">
      <c r="A76" s="72">
        <f t="shared" si="1"/>
        <v>2556</v>
      </c>
      <c r="B76" s="48" t="s">
        <v>23</v>
      </c>
      <c r="C76" s="48" t="s">
        <v>23</v>
      </c>
      <c r="D76" s="48" t="s">
        <v>23</v>
      </c>
      <c r="E76" s="48" t="s">
        <v>23</v>
      </c>
      <c r="F76" s="48" t="s">
        <v>23</v>
      </c>
      <c r="G76" s="48" t="s">
        <v>23</v>
      </c>
      <c r="H76" s="48" t="s">
        <v>23</v>
      </c>
      <c r="I76" s="48" t="s">
        <v>23</v>
      </c>
      <c r="J76" s="48" t="s">
        <v>23</v>
      </c>
      <c r="K76" s="48"/>
      <c r="L76" s="48">
        <v>0</v>
      </c>
      <c r="M76" s="48">
        <v>0</v>
      </c>
      <c r="N76" s="48" t="s">
        <v>23</v>
      </c>
      <c r="O76" s="40" t="s">
        <v>23</v>
      </c>
      <c r="R76" s="45">
        <f t="shared" si="0"/>
        <v>1066.0419099096982</v>
      </c>
    </row>
    <row r="77" spans="1:18" ht="12" customHeight="1">
      <c r="A77" s="72">
        <f t="shared" si="1"/>
        <v>2557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0"/>
      <c r="R77" s="45">
        <f t="shared" si="0"/>
        <v>1066.0419099096982</v>
      </c>
    </row>
    <row r="78" spans="1:18" ht="12" customHeight="1">
      <c r="A78" s="72">
        <f t="shared" si="1"/>
        <v>2558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0"/>
      <c r="R78" s="45">
        <f t="shared" si="0"/>
        <v>1066.0419099096982</v>
      </c>
    </row>
    <row r="79" spans="1:18" ht="12" customHeight="1">
      <c r="A79" s="72">
        <f t="shared" si="1"/>
        <v>2559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0"/>
      <c r="R79" s="45">
        <f t="shared" si="0"/>
        <v>1066.0419099096982</v>
      </c>
    </row>
    <row r="80" spans="1:18" ht="12" customHeight="1">
      <c r="A80" s="72">
        <f t="shared" si="1"/>
        <v>2560</v>
      </c>
      <c r="B80" s="48">
        <v>4.5</v>
      </c>
      <c r="C80" s="48">
        <v>89.5</v>
      </c>
      <c r="D80" s="48">
        <v>58.9</v>
      </c>
      <c r="E80" s="48">
        <v>91.4</v>
      </c>
      <c r="F80" s="48">
        <v>120.5</v>
      </c>
      <c r="G80" s="48">
        <v>144.9</v>
      </c>
      <c r="H80" s="48">
        <v>140.1</v>
      </c>
      <c r="I80" s="48">
        <v>7.7</v>
      </c>
      <c r="J80" s="48">
        <v>31.5</v>
      </c>
      <c r="K80" s="48">
        <v>4</v>
      </c>
      <c r="L80" s="48">
        <v>0</v>
      </c>
      <c r="M80" s="48">
        <v>3.7</v>
      </c>
      <c r="N80" s="48">
        <v>696.7</v>
      </c>
      <c r="O80" s="40">
        <v>88</v>
      </c>
      <c r="R80" s="45">
        <f t="shared" si="0"/>
        <v>1066.0419099096982</v>
      </c>
    </row>
    <row r="81" spans="1:18" ht="12" customHeight="1">
      <c r="A81" s="75">
        <f t="shared" si="1"/>
        <v>2561</v>
      </c>
      <c r="B81" s="53">
        <v>52.1</v>
      </c>
      <c r="C81" s="53">
        <v>94.7</v>
      </c>
      <c r="D81" s="53">
        <v>94.9</v>
      </c>
      <c r="E81" s="53">
        <v>58.8</v>
      </c>
      <c r="F81" s="53">
        <v>54.5</v>
      </c>
      <c r="G81" s="53">
        <v>81</v>
      </c>
      <c r="H81" s="53">
        <v>106.1</v>
      </c>
      <c r="I81" s="53">
        <v>14.8</v>
      </c>
      <c r="J81" s="53">
        <v>0</v>
      </c>
      <c r="K81" s="53">
        <v>20.1</v>
      </c>
      <c r="L81" s="53"/>
      <c r="M81" s="53"/>
      <c r="N81" s="53">
        <f>SUM(B81:M81)</f>
        <v>577</v>
      </c>
      <c r="O81" s="54">
        <f>ตารางปริมาณน้ำฝนรายปี!O67</f>
        <v>78</v>
      </c>
      <c r="R81" s="45">
        <f t="shared" si="0"/>
        <v>1066.0419099096982</v>
      </c>
    </row>
    <row r="82" spans="1:18" ht="12" customHeight="1">
      <c r="A82" s="73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0"/>
      <c r="R82" s="45">
        <f t="shared" si="0"/>
        <v>1066.0419099096982</v>
      </c>
    </row>
    <row r="83" spans="1:18" ht="12" customHeight="1">
      <c r="A83" s="39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0"/>
      <c r="R83" s="45">
        <f t="shared" si="0"/>
        <v>1066.0419099096982</v>
      </c>
    </row>
    <row r="84" spans="1:18" ht="12" customHeight="1">
      <c r="A84" s="64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  <c r="R84" s="45"/>
    </row>
    <row r="85" spans="1:18" ht="12" customHeight="1">
      <c r="A85" s="64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  <c r="R85" s="45"/>
    </row>
    <row r="86" spans="1:18" ht="12" customHeight="1">
      <c r="A86" s="64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  <c r="R86" s="45"/>
    </row>
    <row r="87" spans="1:15" ht="15" customHeight="1">
      <c r="A87" s="41" t="s">
        <v>17</v>
      </c>
      <c r="B87" s="42">
        <v>257.1</v>
      </c>
      <c r="C87" s="42">
        <v>425</v>
      </c>
      <c r="D87" s="42">
        <v>516.5</v>
      </c>
      <c r="E87" s="42">
        <v>383.9</v>
      </c>
      <c r="F87" s="42">
        <v>589.9</v>
      </c>
      <c r="G87" s="42">
        <v>409.7</v>
      </c>
      <c r="H87" s="42">
        <v>258.6</v>
      </c>
      <c r="I87" s="42">
        <v>140.3</v>
      </c>
      <c r="J87" s="42">
        <v>185</v>
      </c>
      <c r="K87" s="42">
        <v>92.5</v>
      </c>
      <c r="L87" s="42">
        <v>43.9</v>
      </c>
      <c r="M87" s="42">
        <v>134.2</v>
      </c>
      <c r="N87" s="42">
        <v>2235.3</v>
      </c>
      <c r="O87" s="56">
        <v>145</v>
      </c>
    </row>
    <row r="88" spans="1:15" ht="15" customHeight="1">
      <c r="A88" s="41" t="s">
        <v>18</v>
      </c>
      <c r="B88" s="42">
        <v>70.33653846153847</v>
      </c>
      <c r="C88" s="42">
        <v>178.35925925925926</v>
      </c>
      <c r="D88" s="42">
        <v>119.32075471698111</v>
      </c>
      <c r="E88" s="42">
        <v>111.86607142857143</v>
      </c>
      <c r="F88" s="42">
        <v>179.06111111111116</v>
      </c>
      <c r="G88" s="42">
        <v>204.64150943396223</v>
      </c>
      <c r="H88" s="42">
        <v>128.52244897959181</v>
      </c>
      <c r="I88" s="42">
        <v>32.452083333333334</v>
      </c>
      <c r="J88" s="42">
        <v>9.501999999999999</v>
      </c>
      <c r="K88" s="42">
        <v>6.023529411764706</v>
      </c>
      <c r="L88" s="42">
        <v>5.0509433962264145</v>
      </c>
      <c r="M88" s="42">
        <v>20.905660377358487</v>
      </c>
      <c r="N88" s="42">
        <v>1066.0419099096982</v>
      </c>
      <c r="O88" s="56">
        <v>99.64</v>
      </c>
    </row>
    <row r="89" spans="1:15" ht="15" customHeight="1">
      <c r="A89" s="43" t="s">
        <v>19</v>
      </c>
      <c r="B89" s="44">
        <v>1</v>
      </c>
      <c r="C89" s="44">
        <v>38.3</v>
      </c>
      <c r="D89" s="44">
        <v>2.2</v>
      </c>
      <c r="E89" s="44">
        <v>19.1</v>
      </c>
      <c r="F89" s="44">
        <v>54</v>
      </c>
      <c r="G89" s="44">
        <v>62.5</v>
      </c>
      <c r="H89" s="44">
        <v>20.8</v>
      </c>
      <c r="I89" s="44">
        <v>0</v>
      </c>
      <c r="J89" s="44">
        <v>0</v>
      </c>
      <c r="K89" s="44">
        <v>0</v>
      </c>
      <c r="L89" s="44">
        <v>0</v>
      </c>
      <c r="M89" s="44">
        <v>0</v>
      </c>
      <c r="N89" s="44">
        <v>613.6</v>
      </c>
      <c r="O89" s="57">
        <v>49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2016-08-08T08:57:02Z</cp:lastPrinted>
  <dcterms:created xsi:type="dcterms:W3CDTF">2008-02-06T03:22:38Z</dcterms:created>
  <dcterms:modified xsi:type="dcterms:W3CDTF">2019-02-07T08:22:57Z</dcterms:modified>
  <cp:category/>
  <cp:version/>
  <cp:contentType/>
  <cp:contentStatus/>
</cp:coreProperties>
</file>