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7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<sst xmlns="http://schemas.openxmlformats.org/spreadsheetml/2006/main" count="39" uniqueCount="24">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</sst>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41"/>
          <c:y val="-0.00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65"/>
          <c:w val="0.872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P.76'!$C$5:$C$19</c:f>
              <c:numCache>
                <c:ptCount val="15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</c:numCache>
            </c:numRef>
          </c:val>
        </c:ser>
        <c:gapWidth val="100"/>
        <c:axId val="32853858"/>
        <c:axId val="27249267"/>
      </c:barChart>
      <c:lineChart>
        <c:grouping val="standard"/>
        <c:varyColors val="0"/>
        <c:ser>
          <c:idx val="1"/>
          <c:order val="1"/>
          <c:tx>
            <c:v>ค่าเฉลี่ย  (2547 - 2560 )อยู่ระหว่างค่า+- SD 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P.76'!$E$5:$E$19</c:f>
              <c:numCache>
                <c:ptCount val="15"/>
                <c:pt idx="0">
                  <c:v>1118.1</c:v>
                </c:pt>
                <c:pt idx="1">
                  <c:v>1118.1</c:v>
                </c:pt>
                <c:pt idx="2">
                  <c:v>1118.1</c:v>
                </c:pt>
                <c:pt idx="3">
                  <c:v>1118.1</c:v>
                </c:pt>
                <c:pt idx="4">
                  <c:v>1118.1</c:v>
                </c:pt>
                <c:pt idx="5">
                  <c:v>1118.1</c:v>
                </c:pt>
                <c:pt idx="6">
                  <c:v>1118.1</c:v>
                </c:pt>
                <c:pt idx="7">
                  <c:v>1118.1</c:v>
                </c:pt>
                <c:pt idx="8">
                  <c:v>1118.1</c:v>
                </c:pt>
                <c:pt idx="9">
                  <c:v>1118.1</c:v>
                </c:pt>
                <c:pt idx="10">
                  <c:v>1118.1</c:v>
                </c:pt>
                <c:pt idx="11">
                  <c:v>1118.1</c:v>
                </c:pt>
                <c:pt idx="12">
                  <c:v>1118.1</c:v>
                </c:pt>
                <c:pt idx="13">
                  <c:v>1118.1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P.76'!$H$5:$H$18</c:f>
              <c:numCache>
                <c:ptCount val="14"/>
                <c:pt idx="0">
                  <c:v>1338.7550562442516</c:v>
                </c:pt>
                <c:pt idx="1">
                  <c:v>1338.7550562442516</c:v>
                </c:pt>
                <c:pt idx="2">
                  <c:v>1338.7550562442516</c:v>
                </c:pt>
                <c:pt idx="3">
                  <c:v>1338.7550562442516</c:v>
                </c:pt>
                <c:pt idx="4">
                  <c:v>1338.7550562442516</c:v>
                </c:pt>
                <c:pt idx="5">
                  <c:v>1338.7550562442516</c:v>
                </c:pt>
                <c:pt idx="6">
                  <c:v>1338.7550562442516</c:v>
                </c:pt>
                <c:pt idx="7">
                  <c:v>1338.7550562442516</c:v>
                </c:pt>
                <c:pt idx="8">
                  <c:v>1338.7550562442516</c:v>
                </c:pt>
                <c:pt idx="9">
                  <c:v>1338.7550562442516</c:v>
                </c:pt>
                <c:pt idx="10">
                  <c:v>1338.7550562442516</c:v>
                </c:pt>
                <c:pt idx="11">
                  <c:v>1338.7550562442516</c:v>
                </c:pt>
                <c:pt idx="12">
                  <c:v>1338.7550562442516</c:v>
                </c:pt>
                <c:pt idx="13">
                  <c:v>1338.7550562442516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P.76'!$F$5:$F$18</c:f>
              <c:numCache>
                <c:ptCount val="14"/>
                <c:pt idx="0">
                  <c:v>897.4449437557482</c:v>
                </c:pt>
                <c:pt idx="1">
                  <c:v>897.4449437557482</c:v>
                </c:pt>
                <c:pt idx="2">
                  <c:v>897.4449437557482</c:v>
                </c:pt>
                <c:pt idx="3">
                  <c:v>897.4449437557482</c:v>
                </c:pt>
                <c:pt idx="4">
                  <c:v>897.4449437557482</c:v>
                </c:pt>
                <c:pt idx="5">
                  <c:v>897.4449437557482</c:v>
                </c:pt>
                <c:pt idx="6">
                  <c:v>897.4449437557482</c:v>
                </c:pt>
                <c:pt idx="7">
                  <c:v>897.4449437557482</c:v>
                </c:pt>
                <c:pt idx="8">
                  <c:v>897.4449437557482</c:v>
                </c:pt>
                <c:pt idx="9">
                  <c:v>897.4449437557482</c:v>
                </c:pt>
                <c:pt idx="10">
                  <c:v>897.4449437557482</c:v>
                </c:pt>
                <c:pt idx="11">
                  <c:v>897.4449437557482</c:v>
                </c:pt>
                <c:pt idx="12">
                  <c:v>897.4449437557482</c:v>
                </c:pt>
                <c:pt idx="13">
                  <c:v>897.4449437557482</c:v>
                </c:pt>
              </c:numCache>
            </c:numRef>
          </c:val>
          <c:smooth val="0"/>
        </c:ser>
        <c:axId val="32853858"/>
        <c:axId val="27249267"/>
      </c:lineChart>
      <c:catAx>
        <c:axId val="328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249267"/>
        <c:crossesAt val="0"/>
        <c:auto val="1"/>
        <c:lblOffset val="100"/>
        <c:tickLblSkip val="1"/>
        <c:noMultiLvlLbl val="0"/>
      </c:catAx>
      <c:valAx>
        <c:axId val="2724926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85385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2475"/>
          <c:w val="0.82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P.76 บ้านแม่อีไฮ อ.ลี้ จ.ลำพูน</a:t>
            </a:r>
          </a:p>
        </c:rich>
      </c:tx>
      <c:layout>
        <c:manualLayout>
          <c:xMode val="factor"/>
          <c:yMode val="factor"/>
          <c:x val="0.029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475"/>
          <c:w val="0.86925"/>
          <c:h val="0.767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P.76'!$C$5:$C$19</c:f>
              <c:numCache>
                <c:ptCount val="15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(2547 - 2560 )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P.76'!$E$5:$E$18</c:f>
              <c:numCache>
                <c:ptCount val="14"/>
                <c:pt idx="0">
                  <c:v>1118.1</c:v>
                </c:pt>
                <c:pt idx="1">
                  <c:v>1118.1</c:v>
                </c:pt>
                <c:pt idx="2">
                  <c:v>1118.1</c:v>
                </c:pt>
                <c:pt idx="3">
                  <c:v>1118.1</c:v>
                </c:pt>
                <c:pt idx="4">
                  <c:v>1118.1</c:v>
                </c:pt>
                <c:pt idx="5">
                  <c:v>1118.1</c:v>
                </c:pt>
                <c:pt idx="6">
                  <c:v>1118.1</c:v>
                </c:pt>
                <c:pt idx="7">
                  <c:v>1118.1</c:v>
                </c:pt>
                <c:pt idx="8">
                  <c:v>1118.1</c:v>
                </c:pt>
                <c:pt idx="9">
                  <c:v>1118.1</c:v>
                </c:pt>
                <c:pt idx="10">
                  <c:v>1118.1</c:v>
                </c:pt>
                <c:pt idx="11">
                  <c:v>1118.1</c:v>
                </c:pt>
                <c:pt idx="12">
                  <c:v>1118.1</c:v>
                </c:pt>
                <c:pt idx="13">
                  <c:v>1118.1</c:v>
                </c:pt>
              </c:numCache>
            </c:numRef>
          </c:val>
          <c:smooth val="0"/>
        </c:ser>
        <c:marker val="1"/>
        <c:axId val="43916812"/>
        <c:axId val="59706989"/>
      </c:lineChart>
      <c:catAx>
        <c:axId val="4391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706989"/>
        <c:crossesAt val="0"/>
        <c:auto val="1"/>
        <c:lblOffset val="100"/>
        <c:tickLblSkip val="1"/>
        <c:noMultiLvlLbl val="0"/>
      </c:catAx>
      <c:valAx>
        <c:axId val="5970698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916812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</cdr:x>
      <cdr:y>0.5065</cdr:y>
    </cdr:from>
    <cdr:to>
      <cdr:x>0.572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3095625"/>
          <a:ext cx="12858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1,118 มม.</a:t>
          </a:r>
        </a:p>
      </cdr:txBody>
    </cdr:sp>
  </cdr:relSizeAnchor>
  <cdr:relSizeAnchor xmlns:cdr="http://schemas.openxmlformats.org/drawingml/2006/chartDrawing">
    <cdr:from>
      <cdr:x>0.6325</cdr:x>
      <cdr:y>0.4155</cdr:y>
    </cdr:from>
    <cdr:to>
      <cdr:x>0.7785</cdr:x>
      <cdr:y>0.46075</cdr:y>
    </cdr:to>
    <cdr:sp>
      <cdr:nvSpPr>
        <cdr:cNvPr id="2" name="TextBox 1"/>
        <cdr:cNvSpPr txBox="1">
          <a:spLocks noChangeArrowheads="1"/>
        </cdr:cNvSpPr>
      </cdr:nvSpPr>
      <cdr:spPr>
        <a:xfrm>
          <a:off x="5934075" y="25336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1,339 มม.</a:t>
          </a:r>
        </a:p>
      </cdr:txBody>
    </cdr:sp>
  </cdr:relSizeAnchor>
  <cdr:relSizeAnchor xmlns:cdr="http://schemas.openxmlformats.org/drawingml/2006/chartDrawing">
    <cdr:from>
      <cdr:x>0.194</cdr:x>
      <cdr:y>0.62425</cdr:y>
    </cdr:from>
    <cdr:to>
      <cdr:x>0.34075</cdr:x>
      <cdr:y>0.6695</cdr:y>
    </cdr:to>
    <cdr:sp>
      <cdr:nvSpPr>
        <cdr:cNvPr id="3" name="TextBox 1"/>
        <cdr:cNvSpPr txBox="1">
          <a:spLocks noChangeArrowheads="1"/>
        </cdr:cNvSpPr>
      </cdr:nvSpPr>
      <cdr:spPr>
        <a:xfrm>
          <a:off x="1819275" y="3810000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897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0.382</cdr:y>
    </cdr:from>
    <cdr:to>
      <cdr:x>0.22475</cdr:x>
      <cdr:y>0.54625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57350" y="2333625"/>
          <a:ext cx="457200" cy="1009650"/>
        </a:xfrm>
        <a:prstGeom prst="curvedConnector3">
          <a:avLst>
            <a:gd name="adj1" fmla="val 0"/>
            <a:gd name="adj2" fmla="val -791064"/>
            <a:gd name="adj3" fmla="val -23596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2547</v>
      </c>
      <c r="C5" s="71">
        <v>887.7</v>
      </c>
      <c r="D5" s="72"/>
      <c r="E5" s="73">
        <f aca="true" t="shared" si="0" ref="E5:E18">$C$102</f>
        <v>1118.1</v>
      </c>
      <c r="F5" s="74">
        <f aca="true" t="shared" si="1" ref="F5:F18">+$C$105</f>
        <v>897.4449437557482</v>
      </c>
      <c r="G5" s="75">
        <f aca="true" t="shared" si="2" ref="G5:G18">$C$103</f>
        <v>220.65505624425163</v>
      </c>
      <c r="H5" s="76">
        <f aca="true" t="shared" si="3" ref="H5:H18">+$C$106</f>
        <v>1338.7550562442516</v>
      </c>
      <c r="I5" s="2">
        <v>1</v>
      </c>
    </row>
    <row r="6" spans="2:9" ht="12">
      <c r="B6" s="22">
        <f aca="true" t="shared" si="4" ref="B6:B17">B5+1</f>
        <v>2548</v>
      </c>
      <c r="C6" s="77">
        <v>912.8</v>
      </c>
      <c r="D6" s="72"/>
      <c r="E6" s="78">
        <f t="shared" si="0"/>
        <v>1118.1</v>
      </c>
      <c r="F6" s="79">
        <f t="shared" si="1"/>
        <v>897.4449437557482</v>
      </c>
      <c r="G6" s="80">
        <f t="shared" si="2"/>
        <v>220.65505624425163</v>
      </c>
      <c r="H6" s="81">
        <f t="shared" si="3"/>
        <v>1338.7550562442516</v>
      </c>
      <c r="I6" s="2">
        <f>I5+1</f>
        <v>2</v>
      </c>
    </row>
    <row r="7" spans="2:9" ht="12">
      <c r="B7" s="22">
        <f t="shared" si="4"/>
        <v>2549</v>
      </c>
      <c r="C7" s="77">
        <v>1219.1</v>
      </c>
      <c r="D7" s="72"/>
      <c r="E7" s="78">
        <f t="shared" si="0"/>
        <v>1118.1</v>
      </c>
      <c r="F7" s="79">
        <f t="shared" si="1"/>
        <v>897.4449437557482</v>
      </c>
      <c r="G7" s="80">
        <f t="shared" si="2"/>
        <v>220.65505624425163</v>
      </c>
      <c r="H7" s="81">
        <f t="shared" si="3"/>
        <v>1338.7550562442516</v>
      </c>
      <c r="I7" s="2">
        <f aca="true" t="shared" si="5" ref="I7:I18">I6+1</f>
        <v>3</v>
      </c>
    </row>
    <row r="8" spans="2:9" ht="12">
      <c r="B8" s="22">
        <f t="shared" si="4"/>
        <v>2550</v>
      </c>
      <c r="C8" s="77">
        <v>1051.8</v>
      </c>
      <c r="D8" s="72"/>
      <c r="E8" s="78">
        <f t="shared" si="0"/>
        <v>1118.1</v>
      </c>
      <c r="F8" s="79">
        <f t="shared" si="1"/>
        <v>897.4449437557482</v>
      </c>
      <c r="G8" s="80">
        <f t="shared" si="2"/>
        <v>220.65505624425163</v>
      </c>
      <c r="H8" s="81">
        <f t="shared" si="3"/>
        <v>1338.7550562442516</v>
      </c>
      <c r="I8" s="2">
        <f t="shared" si="5"/>
        <v>4</v>
      </c>
    </row>
    <row r="9" spans="2:9" ht="12">
      <c r="B9" s="22">
        <f t="shared" si="4"/>
        <v>2551</v>
      </c>
      <c r="C9" s="77">
        <v>1303.8</v>
      </c>
      <c r="D9" s="72"/>
      <c r="E9" s="78">
        <f t="shared" si="0"/>
        <v>1118.1</v>
      </c>
      <c r="F9" s="79">
        <f t="shared" si="1"/>
        <v>897.4449437557482</v>
      </c>
      <c r="G9" s="80">
        <f t="shared" si="2"/>
        <v>220.65505624425163</v>
      </c>
      <c r="H9" s="81">
        <f t="shared" si="3"/>
        <v>1338.7550562442516</v>
      </c>
      <c r="I9" s="2">
        <f t="shared" si="5"/>
        <v>5</v>
      </c>
    </row>
    <row r="10" spans="2:9" ht="12">
      <c r="B10" s="22">
        <f t="shared" si="4"/>
        <v>2552</v>
      </c>
      <c r="C10" s="77">
        <v>1024</v>
      </c>
      <c r="D10" s="72"/>
      <c r="E10" s="78">
        <f t="shared" si="0"/>
        <v>1118.1</v>
      </c>
      <c r="F10" s="79">
        <f t="shared" si="1"/>
        <v>897.4449437557482</v>
      </c>
      <c r="G10" s="80">
        <f t="shared" si="2"/>
        <v>220.65505624425163</v>
      </c>
      <c r="H10" s="81">
        <f t="shared" si="3"/>
        <v>1338.7550562442516</v>
      </c>
      <c r="I10" s="2">
        <f t="shared" si="5"/>
        <v>6</v>
      </c>
    </row>
    <row r="11" spans="2:9" ht="12">
      <c r="B11" s="22">
        <f t="shared" si="4"/>
        <v>2553</v>
      </c>
      <c r="C11" s="77">
        <v>1457.2</v>
      </c>
      <c r="D11" s="72"/>
      <c r="E11" s="78">
        <f t="shared" si="0"/>
        <v>1118.1</v>
      </c>
      <c r="F11" s="79">
        <f t="shared" si="1"/>
        <v>897.4449437557482</v>
      </c>
      <c r="G11" s="80">
        <f t="shared" si="2"/>
        <v>220.65505624425163</v>
      </c>
      <c r="H11" s="81">
        <f t="shared" si="3"/>
        <v>1338.7550562442516</v>
      </c>
      <c r="I11" s="2">
        <f t="shared" si="5"/>
        <v>7</v>
      </c>
    </row>
    <row r="12" spans="2:9" ht="12">
      <c r="B12" s="22">
        <f t="shared" si="4"/>
        <v>2554</v>
      </c>
      <c r="C12" s="77">
        <v>1495.9999999999998</v>
      </c>
      <c r="D12" s="72"/>
      <c r="E12" s="78">
        <f t="shared" si="0"/>
        <v>1118.1</v>
      </c>
      <c r="F12" s="79">
        <f t="shared" si="1"/>
        <v>897.4449437557482</v>
      </c>
      <c r="G12" s="80">
        <f t="shared" si="2"/>
        <v>220.65505624425163</v>
      </c>
      <c r="H12" s="81">
        <f t="shared" si="3"/>
        <v>1338.7550562442516</v>
      </c>
      <c r="I12" s="2">
        <f t="shared" si="5"/>
        <v>8</v>
      </c>
    </row>
    <row r="13" spans="2:9" ht="12">
      <c r="B13" s="22">
        <f t="shared" si="4"/>
        <v>2555</v>
      </c>
      <c r="C13" s="77">
        <v>960.5999999999998</v>
      </c>
      <c r="D13" s="72"/>
      <c r="E13" s="78">
        <f t="shared" si="0"/>
        <v>1118.1</v>
      </c>
      <c r="F13" s="79">
        <f t="shared" si="1"/>
        <v>897.4449437557482</v>
      </c>
      <c r="G13" s="80">
        <f t="shared" si="2"/>
        <v>220.65505624425163</v>
      </c>
      <c r="H13" s="81">
        <f t="shared" si="3"/>
        <v>1338.7550562442516</v>
      </c>
      <c r="I13" s="2">
        <f t="shared" si="5"/>
        <v>9</v>
      </c>
    </row>
    <row r="14" spans="2:13" ht="12">
      <c r="B14" s="22">
        <f t="shared" si="4"/>
        <v>2556</v>
      </c>
      <c r="C14" s="77">
        <v>1060.6999999999998</v>
      </c>
      <c r="D14" s="72"/>
      <c r="E14" s="78">
        <f t="shared" si="0"/>
        <v>1118.1</v>
      </c>
      <c r="F14" s="79">
        <f t="shared" si="1"/>
        <v>897.4449437557482</v>
      </c>
      <c r="G14" s="80">
        <f t="shared" si="2"/>
        <v>220.65505624425163</v>
      </c>
      <c r="H14" s="81">
        <f t="shared" si="3"/>
        <v>1338.7550562442516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2557</v>
      </c>
      <c r="C15" s="77">
        <v>966.4</v>
      </c>
      <c r="D15" s="72"/>
      <c r="E15" s="78">
        <f t="shared" si="0"/>
        <v>1118.1</v>
      </c>
      <c r="F15" s="79">
        <f t="shared" si="1"/>
        <v>897.4449437557482</v>
      </c>
      <c r="G15" s="80">
        <f t="shared" si="2"/>
        <v>220.65505624425163</v>
      </c>
      <c r="H15" s="81">
        <f t="shared" si="3"/>
        <v>1338.7550562442516</v>
      </c>
      <c r="I15" s="2">
        <f t="shared" si="5"/>
        <v>11</v>
      </c>
    </row>
    <row r="16" spans="2:9" ht="12">
      <c r="B16" s="22">
        <f t="shared" si="4"/>
        <v>2558</v>
      </c>
      <c r="C16" s="77">
        <v>888.4</v>
      </c>
      <c r="D16" s="72"/>
      <c r="E16" s="78">
        <f t="shared" si="0"/>
        <v>1118.1</v>
      </c>
      <c r="F16" s="79">
        <f t="shared" si="1"/>
        <v>897.4449437557482</v>
      </c>
      <c r="G16" s="80">
        <f t="shared" si="2"/>
        <v>220.65505624425163</v>
      </c>
      <c r="H16" s="81">
        <f t="shared" si="3"/>
        <v>1338.7550562442516</v>
      </c>
      <c r="I16" s="2">
        <f t="shared" si="5"/>
        <v>12</v>
      </c>
    </row>
    <row r="17" spans="2:13" ht="12">
      <c r="B17" s="22">
        <f t="shared" si="4"/>
        <v>2559</v>
      </c>
      <c r="C17" s="77">
        <v>988.5</v>
      </c>
      <c r="D17" s="72"/>
      <c r="E17" s="78">
        <f t="shared" si="0"/>
        <v>1118.1</v>
      </c>
      <c r="F17" s="79">
        <f t="shared" si="1"/>
        <v>897.4449437557482</v>
      </c>
      <c r="G17" s="80">
        <f t="shared" si="2"/>
        <v>220.65505624425163</v>
      </c>
      <c r="H17" s="81">
        <f t="shared" si="3"/>
        <v>1338.7550562442516</v>
      </c>
      <c r="I17" s="2">
        <f t="shared" si="5"/>
        <v>13</v>
      </c>
      <c r="K17" s="94"/>
      <c r="L17" s="94"/>
      <c r="M17" s="94"/>
    </row>
    <row r="18" spans="2:9" ht="12">
      <c r="B18" s="22">
        <v>2560</v>
      </c>
      <c r="C18" s="77">
        <v>1436.4</v>
      </c>
      <c r="D18" s="72"/>
      <c r="E18" s="78">
        <f t="shared" si="0"/>
        <v>1118.1</v>
      </c>
      <c r="F18" s="79">
        <f t="shared" si="1"/>
        <v>897.4449437557482</v>
      </c>
      <c r="G18" s="80">
        <f t="shared" si="2"/>
        <v>220.65505624425163</v>
      </c>
      <c r="H18" s="81">
        <f t="shared" si="3"/>
        <v>1338.7550562442516</v>
      </c>
      <c r="I18" s="2">
        <f t="shared" si="5"/>
        <v>14</v>
      </c>
    </row>
    <row r="19" spans="2:14" ht="12">
      <c r="B19" s="90">
        <v>2561</v>
      </c>
      <c r="C19" s="91">
        <v>1024.8</v>
      </c>
      <c r="D19" s="72"/>
      <c r="E19" s="78"/>
      <c r="F19" s="79"/>
      <c r="G19" s="80"/>
      <c r="H19" s="81"/>
      <c r="K19" s="98" t="s">
        <v>23</v>
      </c>
      <c r="L19" s="98"/>
      <c r="M19" s="98"/>
      <c r="N19" s="98"/>
    </row>
    <row r="20" spans="2:8" ht="12">
      <c r="B20" s="22"/>
      <c r="C20" s="82"/>
      <c r="D20" s="72"/>
      <c r="E20" s="78"/>
      <c r="F20" s="79"/>
      <c r="G20" s="80"/>
      <c r="H20" s="81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AVERAGE(C5:C18)</f>
        <v>1118.1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STDEV(C5:C18)</f>
        <v>220.65505624425163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0.19734823025154427</v>
      </c>
      <c r="D104" s="48"/>
      <c r="E104" s="59">
        <f>C104*100</f>
        <v>19.734823025154427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897.4449437557482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1338.7550562442516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2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14</v>
      </c>
    </row>
    <row r="111" ht="12">
      <c r="C111" s="89">
        <f>COUNTIF(C5:C18,"&gt;1339")</f>
        <v>3</v>
      </c>
    </row>
    <row r="112" ht="12">
      <c r="C112" s="89">
        <f>COUNTIF(C5:C17,"&lt;897")</f>
        <v>2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2019-04-09T07:33:44Z</dcterms:modified>
  <cp:category/>
  <cp:version/>
  <cp:contentType/>
  <cp:contentStatus/>
</cp:coreProperties>
</file>