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75" windowWidth="12375" windowHeight="9000" activeTab="0"/>
  </bookViews>
  <sheets>
    <sheet name="ตารางฝนP.76" sheetId="1" r:id="rId1"/>
    <sheet name="Chart1" sheetId="2" r:id="rId2"/>
    <sheet name="รายเดือนP.76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'ตารางฝนP.76'!$A$1:$O$58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<sst xmlns="http://schemas.openxmlformats.org/spreadsheetml/2006/main" count="68" uniqueCount="26">
  <si>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</si>
  <si>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</si>
  <si>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</si>
  <si>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</si>
  <si>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</si>
  <si>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</si>
  <si>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</si>
  <si>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</si>
  <si>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</si>
  <si>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</si>
  <si>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</si>
  <si>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</si>
  <si>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</si>
  <si>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</si>
  <si>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</si>
  <si>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</si>
  <si>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</si>
  <si>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</si>
  <si>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ต่ำสุด</t>
  </si>
  <si>
    <t>เฉลี่ย</t>
  </si>
  <si>
    <t>สถานี :  17181 สถานี P.76  อ.ลี้  จ.ลำพูน</t>
  </si>
  <si>
    <t>-</t>
  </si>
  <si>
    <t>วันฝนตก</t>
  </si>
  <si>
    <t>ปี</t>
  </si>
  <si>
    <t>ฝนเฉลี่ยปี2546-2560</t>
  </si>
  <si>
    <t>ฝนเฉลี่ย 2546-2560</t>
  </si>
</sst>
</file>

<file path=xl/styles.xml><?xml version="1.0" encoding="utf-8"?>
<styleSheet xmlns="http://schemas.openxmlformats.org/spreadsheetml/2006/main">
  <numFmts count="7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[Red]\(&quot;฿&quot;#,##0\)"/>
    <numFmt numFmtId="200" formatCode="&quot;฿&quot;#,##0.00_);[Red]\(&quot;฿&quot;#,##0.00\)"/>
    <numFmt numFmtId="201" formatCode="\t#,##0_);\(\t#,##0\)"/>
    <numFmt numFmtId="202" formatCode="0.00_)"/>
    <numFmt numFmtId="203" formatCode="0_)"/>
    <numFmt numFmtId="204" formatCode="0.0"/>
    <numFmt numFmtId="205" formatCode="0.0_)"/>
    <numFmt numFmtId="206" formatCode="d\ \ด\ด\ด"/>
    <numFmt numFmtId="207" formatCode="yyyy"/>
    <numFmt numFmtId="208" formatCode="dd\ ดดด\ yyyy"/>
    <numFmt numFmtId="209" formatCode="[$-409]dddd\,\ mmmm\ dd\,\ yyyy"/>
    <numFmt numFmtId="210" formatCode="[$-409]h:mm:ss\ AM/PM"/>
    <numFmt numFmtId="211" formatCode="&quot;฿&quot;#,##0_);\(&quot;฿&quot;#,##0\)"/>
    <numFmt numFmtId="212" formatCode="&quot;฿&quot;#,##0.00_);\(&quot;฿&quot;#,##0.00\)"/>
    <numFmt numFmtId="213" formatCode="_(&quot;฿&quot;* #,##0_);_(&quot;฿&quot;* \(#,##0\);_(&quot;฿&quot;* &quot;-&quot;_);_(@_)"/>
    <numFmt numFmtId="214" formatCode="_(&quot;฿&quot;* #,##0.00_);_(&quot;฿&quot;* \(#,##0.00\);_(&quot;฿&quot;* &quot;-&quot;??_);_(@_)"/>
    <numFmt numFmtId="215" formatCode="t#,##0_);\(t#,##0\)"/>
    <numFmt numFmtId="216" formatCode="t#,##0_);[Red]\(t#,##0\)"/>
    <numFmt numFmtId="217" formatCode="_(&quot;฿&quot;* t#,##0_);_(&quot;฿&quot;* \(t#,##0\);_(&quot;฿&quot;* &quot;-&quot;_);_(@_)"/>
    <numFmt numFmtId="218" formatCode="d\ ดดดด\ &quot;พ.ศ.&quot;\ bbbb"/>
    <numFmt numFmtId="219" formatCode="ว\ ดดดด\ &quot;ค.ศ.&quot;\ คคคค"/>
    <numFmt numFmtId="220" formatCode="&quot;วันที่&quot;\ ว\ ดดดด\ ปปปป"/>
    <numFmt numFmtId="221" formatCode="d\ ดดด\ bb"/>
    <numFmt numFmtId="222" formatCode="ว\ ดดด\ ปป"/>
    <numFmt numFmtId="223" formatCode="วว/ดด/ปป"/>
    <numFmt numFmtId="224" formatCode="ชช:นน:ทท"/>
    <numFmt numFmtId="225" formatCode="ช\.นน\ &quot;น.&quot;"/>
    <numFmt numFmtId="226" formatCode="t0.00E+00"/>
    <numFmt numFmtId="227" formatCode="&quot;฿&quot;t#,##0_);\(&quot;฿&quot;t#,##0\)"/>
    <numFmt numFmtId="228" formatCode="&quot;฿&quot;t#,##0_);[Red]\(&quot;฿&quot;t#,##0\)"/>
    <numFmt numFmtId="229" formatCode="t#,##0.00_);\(t#,##0.00\)"/>
    <numFmt numFmtId="230" formatCode="t#,##0.00_);[Red]\(t#,##0.00\)"/>
    <numFmt numFmtId="231" formatCode="&quot;฿&quot;t#,##0.00_);\(&quot;฿&quot;t#,##0.00\)"/>
    <numFmt numFmtId="232" formatCode="&quot;฿&quot;t#,##0.00_);[Red]\(&quot;฿&quot;t#,##0.00\)"/>
    <numFmt numFmtId="233" formatCode="t#\ t0/t0"/>
    <numFmt numFmtId="234" formatCode="t#\ t00/t00"/>
    <numFmt numFmtId="235" formatCode="d\ ดดดด\ bbbb"/>
    <numFmt numFmtId="236" formatCode="ว\ ดดดด\ ปปปป"/>
    <numFmt numFmtId="237" formatCode="ช:นน:ss"/>
    <numFmt numFmtId="238" formatCode="วว/ดด/ปป\ ช:นน"/>
    <numFmt numFmtId="239" formatCode="General_)"/>
    <numFmt numFmtId="240" formatCode="d\ ดดด"/>
    <numFmt numFmtId="241" formatCode="0.000_)"/>
    <numFmt numFmtId="242" formatCode="#,##0.000;[Red]\-#,##0.000"/>
    <numFmt numFmtId="243" formatCode="0.000"/>
    <numFmt numFmtId="244" formatCode="0.0000_)"/>
    <numFmt numFmtId="245" formatCode="[$-409]d\-mmm\-yy;@"/>
    <numFmt numFmtId="246" formatCode="0_);\(0\)"/>
    <numFmt numFmtId="247" formatCode="[$-409]mmm\-yy;@"/>
    <numFmt numFmtId="248" formatCode="ปปปป"/>
    <numFmt numFmtId="249" formatCode="00000\-0000"/>
    <numFmt numFmtId="250" formatCode="[$-41E]d\ mmmm\ yyyy"/>
  </numFmts>
  <fonts count="66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4"/>
      <color indexed="57"/>
      <name val="AngsanaUPC"/>
      <family val="1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7.35"/>
      <color indexed="8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2"/>
      <color indexed="10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1" fillId="1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2" applyNumberFormat="0" applyAlignment="0" applyProtection="0"/>
    <xf numFmtId="0" fontId="56" fillId="0" borderId="3" applyNumberFormat="0" applyFill="0" applyAlignment="0" applyProtection="0"/>
    <xf numFmtId="0" fontId="57" fillId="21" borderId="0" applyNumberFormat="0" applyBorder="0" applyAlignment="0" applyProtection="0"/>
    <xf numFmtId="0" fontId="58" fillId="22" borderId="1" applyNumberFormat="0" applyAlignment="0" applyProtection="0"/>
    <xf numFmtId="0" fontId="59" fillId="23" borderId="0" applyNumberFormat="0" applyBorder="0" applyAlignment="0" applyProtection="0"/>
    <xf numFmtId="9" fontId="4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24" borderId="0" applyNumberFormat="0" applyBorder="0" applyAlignment="0" applyProtection="0"/>
    <xf numFmtId="200" fontId="4" fillId="0" borderId="0" applyFont="0" applyFill="0" applyBorder="0" applyAlignment="0" applyProtection="0"/>
    <xf numFmtId="199" fontId="4" fillId="0" borderId="0" applyFont="0" applyFill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62" fillId="19" borderId="5" applyNumberFormat="0" applyAlignment="0" applyProtection="0"/>
    <xf numFmtId="0" fontId="0" fillId="31" borderId="6" applyNumberFormat="0" applyFont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4">
    <xf numFmtId="202" fontId="0" fillId="0" borderId="0" xfId="0" applyAlignment="1">
      <alignment/>
    </xf>
    <xf numFmtId="202" fontId="5" fillId="0" borderId="0" xfId="0" applyFont="1" applyAlignment="1">
      <alignment/>
    </xf>
    <xf numFmtId="202" fontId="5" fillId="0" borderId="0" xfId="0" applyFont="1" applyAlignment="1">
      <alignment vertical="center"/>
    </xf>
    <xf numFmtId="202" fontId="5" fillId="0" borderId="0" xfId="0" applyFont="1" applyAlignment="1">
      <alignment horizontal="center"/>
    </xf>
    <xf numFmtId="204" fontId="5" fillId="0" borderId="0" xfId="0" applyNumberFormat="1" applyFont="1" applyAlignment="1">
      <alignment/>
    </xf>
    <xf numFmtId="20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204" fontId="7" fillId="0" borderId="0" xfId="0" applyNumberFormat="1" applyFont="1" applyAlignment="1">
      <alignment vertical="center"/>
    </xf>
    <xf numFmtId="206" fontId="8" fillId="0" borderId="0" xfId="0" applyNumberFormat="1" applyFont="1" applyAlignment="1">
      <alignment vertical="center"/>
    </xf>
    <xf numFmtId="204" fontId="7" fillId="0" borderId="0" xfId="0" applyNumberFormat="1" applyFont="1" applyAlignment="1">
      <alignment horizontal="center" vertical="center"/>
    </xf>
    <xf numFmtId="204" fontId="9" fillId="0" borderId="0" xfId="0" applyNumberFormat="1" applyFont="1" applyAlignment="1">
      <alignment horizontal="centerContinuous" vertical="top"/>
    </xf>
    <xf numFmtId="204" fontId="10" fillId="0" borderId="0" xfId="0" applyNumberFormat="1" applyFont="1" applyAlignment="1">
      <alignment horizontal="centerContinuous"/>
    </xf>
    <xf numFmtId="202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204" fontId="6" fillId="4" borderId="10" xfId="0" applyNumberFormat="1" applyFont="1" applyFill="1" applyBorder="1" applyAlignment="1">
      <alignment horizontal="center" vertical="center"/>
    </xf>
    <xf numFmtId="1" fontId="7" fillId="32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204" fontId="7" fillId="33" borderId="10" xfId="0" applyNumberFormat="1" applyFont="1" applyFill="1" applyBorder="1" applyAlignment="1">
      <alignment vertical="center"/>
    </xf>
    <xf numFmtId="204" fontId="6" fillId="34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204" fontId="13" fillId="0" borderId="10" xfId="0" applyNumberFormat="1" applyFont="1" applyBorder="1" applyAlignment="1">
      <alignment horizontal="right" vertical="center"/>
    </xf>
    <xf numFmtId="204" fontId="14" fillId="0" borderId="10" xfId="0" applyNumberFormat="1" applyFont="1" applyBorder="1" applyAlignment="1">
      <alignment horizontal="right" vertical="center"/>
    </xf>
    <xf numFmtId="204" fontId="12" fillId="0" borderId="10" xfId="0" applyNumberFormat="1" applyFont="1" applyBorder="1" applyAlignment="1">
      <alignment horizontal="right" vertical="center"/>
    </xf>
    <xf numFmtId="204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204" fontId="7" fillId="34" borderId="10" xfId="0" applyNumberFormat="1" applyFont="1" applyFill="1" applyBorder="1" applyAlignment="1">
      <alignment vertical="center"/>
    </xf>
    <xf numFmtId="204" fontId="7" fillId="34" borderId="10" xfId="0" applyNumberFormat="1" applyFont="1" applyFill="1" applyBorder="1" applyAlignment="1">
      <alignment horizontal="right" vertical="center"/>
    </xf>
    <xf numFmtId="1" fontId="7" fillId="34" borderId="10" xfId="0" applyNumberFormat="1" applyFont="1" applyFill="1" applyBorder="1" applyAlignment="1">
      <alignment horizontal="center" vertical="center"/>
    </xf>
    <xf numFmtId="202" fontId="0" fillId="35" borderId="11" xfId="0" applyFill="1" applyBorder="1" applyAlignment="1">
      <alignment horizontal="center" vertical="center"/>
    </xf>
    <xf numFmtId="202" fontId="0" fillId="34" borderId="11" xfId="0" applyFill="1" applyBorder="1" applyAlignment="1">
      <alignment horizontal="center" vertical="center"/>
    </xf>
    <xf numFmtId="203" fontId="16" fillId="34" borderId="12" xfId="0" applyNumberFormat="1" applyFont="1" applyFill="1" applyBorder="1" applyAlignment="1">
      <alignment horizontal="center" vertical="center"/>
    </xf>
    <xf numFmtId="203" fontId="16" fillId="34" borderId="13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/>
    </xf>
    <xf numFmtId="205" fontId="16" fillId="4" borderId="13" xfId="0" applyNumberFormat="1" applyFont="1" applyFill="1" applyBorder="1" applyAlignment="1">
      <alignment/>
    </xf>
    <xf numFmtId="203" fontId="16" fillId="4" borderId="14" xfId="0" applyNumberFormat="1" applyFont="1" applyFill="1" applyBorder="1" applyAlignment="1">
      <alignment/>
    </xf>
    <xf numFmtId="205" fontId="16" fillId="4" borderId="14" xfId="0" applyNumberFormat="1" applyFont="1" applyFill="1" applyBorder="1" applyAlignment="1">
      <alignment/>
    </xf>
    <xf numFmtId="205" fontId="16" fillId="0" borderId="0" xfId="0" applyNumberFormat="1" applyFont="1" applyAlignment="1">
      <alignment/>
    </xf>
    <xf numFmtId="205" fontId="7" fillId="0" borderId="0" xfId="0" applyNumberFormat="1" applyFont="1" applyAlignment="1">
      <alignment vertical="center"/>
    </xf>
    <xf numFmtId="205" fontId="16" fillId="32" borderId="12" xfId="0" applyNumberFormat="1" applyFont="1" applyFill="1" applyBorder="1" applyAlignment="1">
      <alignment horizontal="center" vertical="center"/>
    </xf>
    <xf numFmtId="1" fontId="12" fillId="32" borderId="10" xfId="0" applyNumberFormat="1" applyFont="1" applyFill="1" applyBorder="1" applyAlignment="1">
      <alignment horizontal="center" vertical="center"/>
    </xf>
    <xf numFmtId="204" fontId="12" fillId="33" borderId="10" xfId="0" applyNumberFormat="1" applyFont="1" applyFill="1" applyBorder="1" applyAlignment="1">
      <alignment vertical="center"/>
    </xf>
    <xf numFmtId="204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205" fontId="17" fillId="32" borderId="12" xfId="0" applyNumberFormat="1" applyFont="1" applyFill="1" applyBorder="1" applyAlignment="1">
      <alignment horizontal="center" vertical="center"/>
    </xf>
    <xf numFmtId="203" fontId="17" fillId="34" borderId="12" xfId="0" applyNumberFormat="1" applyFont="1" applyFill="1" applyBorder="1" applyAlignment="1">
      <alignment horizontal="center" vertical="center"/>
    </xf>
    <xf numFmtId="203" fontId="16" fillId="4" borderId="13" xfId="0" applyNumberFormat="1" applyFont="1" applyFill="1" applyBorder="1" applyAlignment="1">
      <alignment horizontal="center"/>
    </xf>
    <xf numFmtId="203" fontId="16" fillId="4" borderId="14" xfId="0" applyNumberFormat="1" applyFont="1" applyFill="1" applyBorder="1" applyAlignment="1">
      <alignment horizontal="center"/>
    </xf>
    <xf numFmtId="1" fontId="18" fillId="35" borderId="10" xfId="0" applyNumberFormat="1" applyFont="1" applyFill="1" applyBorder="1" applyAlignment="1">
      <alignment horizontal="center" vertical="center"/>
    </xf>
    <xf numFmtId="205" fontId="16" fillId="32" borderId="13" xfId="0" applyNumberFormat="1" applyFont="1" applyFill="1" applyBorder="1" applyAlignment="1">
      <alignment/>
    </xf>
    <xf numFmtId="202" fontId="7" fillId="0" borderId="0" xfId="0" applyFont="1" applyAlignment="1">
      <alignment vertical="center"/>
    </xf>
    <xf numFmtId="202" fontId="7" fillId="0" borderId="0" xfId="0" applyFont="1" applyAlignment="1">
      <alignment horizontal="center" vertical="center"/>
    </xf>
    <xf numFmtId="203" fontId="12" fillId="0" borderId="10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203" fontId="7" fillId="0" borderId="10" xfId="0" applyNumberFormat="1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13" fillId="0" borderId="10" xfId="0" applyNumberFormat="1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202" fontId="7" fillId="0" borderId="15" xfId="0" applyFont="1" applyBorder="1" applyAlignment="1">
      <alignment horizontal="center" vertical="center"/>
    </xf>
    <xf numFmtId="202" fontId="7" fillId="0" borderId="0" xfId="0" applyFont="1" applyAlignment="1">
      <alignment horizontal="center" vertical="center"/>
    </xf>
    <xf numFmtId="204" fontId="7" fillId="0" borderId="0" xfId="0" applyNumberFormat="1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 กราฟแสดงปริมาณฝนรายปี              
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P.76 </a:t>
            </a:r>
            <a:r>
              <a:rPr lang="en-US" cap="none" sz="2200" b="1" i="0" u="none" baseline="0">
                <a:solidFill>
                  <a:srgbClr val="0000FF"/>
                </a:solidFill>
              </a:rPr>
              <a:t>บ้านแม่อีไฮ อ.ลี้ จ.ลำพูน</a:t>
            </a:r>
          </a:p>
        </c:rich>
      </c:tx>
      <c:layout>
        <c:manualLayout>
          <c:xMode val="factor"/>
          <c:yMode val="factor"/>
          <c:x val="-0.0455"/>
          <c:y val="0.03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24"/>
          <c:w val="0.87375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3"/>
              <c:delete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'ตารางฝนP.76'!$A$5:$A$19</c:f>
              <c:numCache>
                <c:ptCount val="15"/>
                <c:pt idx="0">
                  <c:v>2547</c:v>
                </c:pt>
                <c:pt idx="1">
                  <c:v>2548</c:v>
                </c:pt>
                <c:pt idx="2">
                  <c:v>2549</c:v>
                </c:pt>
                <c:pt idx="3">
                  <c:v>2550</c:v>
                </c:pt>
                <c:pt idx="4">
                  <c:v>2551</c:v>
                </c:pt>
                <c:pt idx="5">
                  <c:v>2552</c:v>
                </c:pt>
                <c:pt idx="6">
                  <c:v>2553</c:v>
                </c:pt>
                <c:pt idx="7">
                  <c:v>2554</c:v>
                </c:pt>
                <c:pt idx="8">
                  <c:v>2555</c:v>
                </c:pt>
                <c:pt idx="9">
                  <c:v>2556</c:v>
                </c:pt>
                <c:pt idx="10">
                  <c:v>2557</c:v>
                </c:pt>
                <c:pt idx="11">
                  <c:v>2558</c:v>
                </c:pt>
                <c:pt idx="12">
                  <c:v>2559</c:v>
                </c:pt>
                <c:pt idx="13">
                  <c:v>2560</c:v>
                </c:pt>
                <c:pt idx="14">
                  <c:v>2561</c:v>
                </c:pt>
              </c:numCache>
            </c:numRef>
          </c:cat>
          <c:val>
            <c:numRef>
              <c:f>'ตารางฝนP.76'!$N$5:$N$19</c:f>
              <c:numCache>
                <c:ptCount val="15"/>
                <c:pt idx="0">
                  <c:v>887.7</c:v>
                </c:pt>
                <c:pt idx="1">
                  <c:v>912.8</c:v>
                </c:pt>
                <c:pt idx="2">
                  <c:v>1219.1</c:v>
                </c:pt>
                <c:pt idx="3">
                  <c:v>1051.8</c:v>
                </c:pt>
                <c:pt idx="4">
                  <c:v>1303.8</c:v>
                </c:pt>
                <c:pt idx="5">
                  <c:v>1024</c:v>
                </c:pt>
                <c:pt idx="6">
                  <c:v>1457.2</c:v>
                </c:pt>
                <c:pt idx="7">
                  <c:v>1495.9999999999998</c:v>
                </c:pt>
                <c:pt idx="8">
                  <c:v>960.5999999999998</c:v>
                </c:pt>
                <c:pt idx="9">
                  <c:v>1060.6999999999998</c:v>
                </c:pt>
                <c:pt idx="10">
                  <c:v>966.4</c:v>
                </c:pt>
                <c:pt idx="11">
                  <c:v>888.4000000000001</c:v>
                </c:pt>
                <c:pt idx="12">
                  <c:v>997.5999999999999</c:v>
                </c:pt>
                <c:pt idx="13">
                  <c:v>1436.4</c:v>
                </c:pt>
                <c:pt idx="14">
                  <c:v>1024.8</c:v>
                </c:pt>
              </c:numCache>
            </c:numRef>
          </c:val>
        </c:ser>
        <c:axId val="1337780"/>
        <c:axId val="12040021"/>
      </c:barChart>
      <c:lineChart>
        <c:grouping val="standard"/>
        <c:varyColors val="0"/>
        <c:ser>
          <c:idx val="1"/>
          <c:order val="1"/>
          <c:tx>
            <c:v>ปริมาณฝนเฉลี่ย 1,096.0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'ตารางฝนP.76'!$Q$5:$Q$18</c:f>
              <c:numCache>
                <c:ptCount val="14"/>
                <c:pt idx="0">
                  <c:v>1095.9833333333336</c:v>
                </c:pt>
                <c:pt idx="1">
                  <c:v>1095.9833333333336</c:v>
                </c:pt>
                <c:pt idx="2">
                  <c:v>1095.9833333333336</c:v>
                </c:pt>
                <c:pt idx="3">
                  <c:v>1095.9833333333336</c:v>
                </c:pt>
                <c:pt idx="4">
                  <c:v>1095.9833333333336</c:v>
                </c:pt>
                <c:pt idx="5">
                  <c:v>1095.9833333333336</c:v>
                </c:pt>
                <c:pt idx="6">
                  <c:v>1095.9833333333336</c:v>
                </c:pt>
                <c:pt idx="7">
                  <c:v>1095.9833333333336</c:v>
                </c:pt>
                <c:pt idx="8">
                  <c:v>1095.9833333333336</c:v>
                </c:pt>
                <c:pt idx="9">
                  <c:v>1095.9833333333336</c:v>
                </c:pt>
                <c:pt idx="10">
                  <c:v>1095.9833333333336</c:v>
                </c:pt>
                <c:pt idx="11">
                  <c:v>1095.9833333333336</c:v>
                </c:pt>
                <c:pt idx="12">
                  <c:v>1095.9833333333336</c:v>
                </c:pt>
                <c:pt idx="13">
                  <c:v>1095.9833333333336</c:v>
                </c:pt>
              </c:numCache>
            </c:numRef>
          </c:val>
          <c:smooth val="0"/>
        </c:ser>
        <c:axId val="1337780"/>
        <c:axId val="12040021"/>
      </c:lineChart>
      <c:catAx>
        <c:axId val="13377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2040021"/>
        <c:crosses val="autoZero"/>
        <c:auto val="1"/>
        <c:lblOffset val="100"/>
        <c:tickLblSkip val="1"/>
        <c:noMultiLvlLbl val="0"/>
      </c:catAx>
      <c:valAx>
        <c:axId val="12040021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05"/>
              <c:y val="0.06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337780"/>
        <c:crossesAt val="1"/>
        <c:crossBetween val="between"/>
        <c:dispUnits/>
        <c:majorUnit val="500"/>
        <c:minorUnit val="50"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685"/>
          <c:y val="0.40775"/>
          <c:w val="0.3285"/>
          <c:h val="0.0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สถานี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P.76 </a:t>
            </a:r>
            <a:r>
              <a:rPr lang="en-US" cap="none" sz="1050" b="1" i="0" u="none" baseline="0">
                <a:solidFill>
                  <a:srgbClr val="008000"/>
                </a:solidFill>
              </a:rPr>
              <a:t>อ.ลี้ จ.ลำพูน</a:t>
            </a:r>
          </a:p>
        </c:rich>
      </c:tx>
      <c:layout>
        <c:manualLayout>
          <c:xMode val="factor"/>
          <c:yMode val="factor"/>
          <c:x val="-0.00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14725"/>
          <c:w val="0.727"/>
          <c:h val="0.758"/>
        </c:manualLayout>
      </c:layout>
      <c:lineChart>
        <c:grouping val="standard"/>
        <c:varyColors val="0"/>
        <c:ser>
          <c:idx val="7"/>
          <c:order val="0"/>
          <c:tx>
            <c:v>2548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'รายเดือนP.76'!$B$20:$M$20</c:f>
              <c:numCache/>
            </c:numRef>
          </c:val>
          <c:smooth val="0"/>
        </c:ser>
        <c:ser>
          <c:idx val="8"/>
          <c:order val="1"/>
          <c:tx>
            <c:v>2549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'รายเดือนP.76'!$B$21:$M$21</c:f>
              <c:numCache/>
            </c:numRef>
          </c:val>
          <c:smooth val="0"/>
        </c:ser>
        <c:ser>
          <c:idx val="9"/>
          <c:order val="2"/>
          <c:tx>
            <c:v>2550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'รายเดือนP.76'!$B$22:$M$22</c:f>
              <c:numCache/>
            </c:numRef>
          </c:val>
          <c:smooth val="0"/>
        </c:ser>
        <c:ser>
          <c:idx val="0"/>
          <c:order val="3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noFill/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'รายเดือนP.76'!$B$23:$M$23</c:f>
              <c:numCache/>
            </c:numRef>
          </c:val>
          <c:smooth val="0"/>
        </c:ser>
        <c:ser>
          <c:idx val="1"/>
          <c:order val="4"/>
          <c:tx>
            <c:v>2552</c:v>
          </c:tx>
          <c:spPr>
            <a:ln w="12700">
              <a:solidFill>
                <a:srgbClr val="00FF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'รายเดือนP.76'!$B$24:$M$24</c:f>
              <c:numCache/>
            </c:numRef>
          </c:val>
          <c:smooth val="0"/>
        </c:ser>
        <c:ser>
          <c:idx val="2"/>
          <c:order val="5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'รายเดือนP.76'!$B$25:$M$25</c:f>
              <c:numCache/>
            </c:numRef>
          </c:val>
          <c:smooth val="0"/>
        </c:ser>
        <c:ser>
          <c:idx val="3"/>
          <c:order val="6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'รายเดือนP.76'!$B$26:$M$26</c:f>
              <c:numCache/>
            </c:numRef>
          </c:val>
          <c:smooth val="0"/>
        </c:ser>
        <c:ser>
          <c:idx val="4"/>
          <c:order val="7"/>
          <c:tx>
            <c:v>2555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'รายเดือนP.76'!$B$27:$M$27</c:f>
              <c:numCache/>
            </c:numRef>
          </c:val>
          <c:smooth val="0"/>
        </c:ser>
        <c:ser>
          <c:idx val="5"/>
          <c:order val="8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'รายเดือนP.76'!$B$28:$M$28</c:f>
              <c:numCache/>
            </c:numRef>
          </c:val>
          <c:smooth val="0"/>
        </c:ser>
        <c:ser>
          <c:idx val="11"/>
          <c:order val="9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'รายเดือนP.76'!$B$29:$M$29</c:f>
              <c:numCache/>
            </c:numRef>
          </c:val>
          <c:smooth val="0"/>
        </c:ser>
        <c:ser>
          <c:idx val="6"/>
          <c:order val="10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'รายเดือนP.76'!$B$30:$M$30</c:f>
              <c:numCache/>
            </c:numRef>
          </c:val>
          <c:smooth val="0"/>
        </c:ser>
        <c:ser>
          <c:idx val="12"/>
          <c:order val="11"/>
          <c:tx>
            <c:v>2559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'รายเดือนP.76'!$B$31:$M$31</c:f>
              <c:numCache/>
            </c:numRef>
          </c:val>
          <c:smooth val="0"/>
        </c:ser>
        <c:ser>
          <c:idx val="13"/>
          <c:order val="12"/>
          <c:tx>
            <c:v>2560</c:v>
          </c:tx>
          <c:spPr>
            <a:ln w="254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'รายเดือนP.76'!$B$32:$M$32</c:f>
              <c:numCache/>
            </c:numRef>
          </c:val>
          <c:smooth val="0"/>
        </c:ser>
        <c:ser>
          <c:idx val="10"/>
          <c:order val="13"/>
          <c:tx>
            <c:v>เฉลี่ย2547-2560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'รายเดือนP.76'!$B$56:$M$56</c:f>
              <c:numCache/>
            </c:numRef>
          </c:val>
          <c:smooth val="0"/>
        </c:ser>
        <c:ser>
          <c:idx val="14"/>
          <c:order val="14"/>
          <c:tx>
            <c:v>2561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'รายเดือนP.76'!$B$17:$M$17</c:f>
              <c:strCache/>
            </c:strRef>
          </c:cat>
          <c:val>
            <c:numRef>
              <c:f>'รายเดือนP.76'!$B$33:$M$33</c:f>
              <c:numCache/>
            </c:numRef>
          </c:val>
          <c:smooth val="0"/>
        </c:ser>
        <c:marker val="1"/>
        <c:axId val="41251326"/>
        <c:axId val="35717615"/>
      </c:lineChart>
      <c:catAx>
        <c:axId val="41251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0.002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35717615"/>
        <c:crosses val="autoZero"/>
        <c:auto val="1"/>
        <c:lblOffset val="100"/>
        <c:tickLblSkip val="1"/>
        <c:noMultiLvlLbl val="0"/>
      </c:catAx>
      <c:valAx>
        <c:axId val="35717615"/>
        <c:scaling>
          <c:orientation val="minMax"/>
          <c:max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41251326"/>
        <c:crossesAt val="1"/>
        <c:crossBetween val="between"/>
        <c:dispUnits/>
        <c:majorUnit val="1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225"/>
          <c:y val="0.1335"/>
          <c:w val="0.19275"/>
          <c:h val="0.8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68"/>
  <sheetViews>
    <sheetView tabSelected="1" zoomScalePageLayoutView="0" workbookViewId="0" topLeftCell="A10">
      <selection activeCell="U26" sqref="U26"/>
    </sheetView>
  </sheetViews>
  <sheetFormatPr defaultColWidth="9.7109375" defaultRowHeight="12.75"/>
  <cols>
    <col min="1" max="1" width="10.00390625" style="3" customWidth="1"/>
    <col min="2" max="13" width="6.28125" style="4" customWidth="1"/>
    <col min="14" max="14" width="6.28125" style="5" customWidth="1"/>
    <col min="15" max="15" width="6.28125" style="6" customWidth="1"/>
    <col min="16" max="16" width="7.8515625" style="1" customWidth="1"/>
    <col min="17" max="16384" width="9.7109375" style="1" customWidth="1"/>
  </cols>
  <sheetData>
    <row r="1" spans="1:15" ht="30" customHeight="1">
      <c r="A1" s="11" t="s">
        <v>0</v>
      </c>
      <c r="B1" s="12"/>
      <c r="C1" s="12"/>
      <c r="D1" s="12"/>
      <c r="E1" s="12"/>
      <c r="F1" s="12"/>
      <c r="G1" s="13"/>
      <c r="H1" s="12"/>
      <c r="I1" s="12"/>
      <c r="J1" s="12"/>
      <c r="K1" s="12"/>
      <c r="L1" s="12"/>
      <c r="M1" s="12"/>
      <c r="N1" s="12"/>
      <c r="O1" s="14"/>
    </row>
    <row r="2" spans="1:15" s="2" customFormat="1" ht="24" customHeight="1">
      <c r="A2" s="60" t="s">
        <v>20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22" s="2" customFormat="1" ht="18" customHeight="1">
      <c r="A3" s="17" t="s">
        <v>2</v>
      </c>
      <c r="B3" s="19" t="s">
        <v>3</v>
      </c>
      <c r="C3" s="19" t="s">
        <v>4</v>
      </c>
      <c r="D3" s="19" t="s">
        <v>5</v>
      </c>
      <c r="E3" s="19" t="s">
        <v>6</v>
      </c>
      <c r="F3" s="19" t="s">
        <v>7</v>
      </c>
      <c r="G3" s="19" t="s">
        <v>8</v>
      </c>
      <c r="H3" s="19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5" t="s">
        <v>15</v>
      </c>
      <c r="O3" s="26" t="s">
        <v>16</v>
      </c>
      <c r="P3" s="61" t="s">
        <v>24</v>
      </c>
      <c r="Q3" s="62"/>
      <c r="R3" s="62"/>
      <c r="T3" s="62"/>
      <c r="U3" s="62"/>
      <c r="V3" s="52"/>
    </row>
    <row r="4" spans="1:20" s="2" customFormat="1" ht="15.75" customHeight="1">
      <c r="A4" s="16">
        <v>2546</v>
      </c>
      <c r="B4" s="28" t="s">
        <v>21</v>
      </c>
      <c r="C4" s="28" t="s">
        <v>21</v>
      </c>
      <c r="D4" s="28" t="s">
        <v>21</v>
      </c>
      <c r="E4" s="28" t="s">
        <v>21</v>
      </c>
      <c r="F4" s="28">
        <v>76.9</v>
      </c>
      <c r="G4" s="28">
        <v>162.6</v>
      </c>
      <c r="H4" s="28">
        <v>18.4</v>
      </c>
      <c r="I4" s="28">
        <v>0.2</v>
      </c>
      <c r="J4" s="28">
        <v>0</v>
      </c>
      <c r="K4" s="28">
        <v>6.2</v>
      </c>
      <c r="L4" s="28">
        <v>0</v>
      </c>
      <c r="M4" s="28">
        <v>0</v>
      </c>
      <c r="N4" s="29" t="s">
        <v>21</v>
      </c>
      <c r="O4" s="30" t="s">
        <v>21</v>
      </c>
      <c r="Q4" s="40">
        <f aca="true" t="shared" si="0" ref="Q4:Q18">$N$55</f>
        <v>1095.9833333333336</v>
      </c>
      <c r="T4" s="40"/>
    </row>
    <row r="5" spans="1:20" s="2" customFormat="1" ht="15.75" customHeight="1">
      <c r="A5" s="16">
        <v>2547</v>
      </c>
      <c r="B5" s="18">
        <v>33.9</v>
      </c>
      <c r="C5" s="18">
        <v>242.6</v>
      </c>
      <c r="D5" s="18">
        <v>163.6</v>
      </c>
      <c r="E5" s="18">
        <v>89.5</v>
      </c>
      <c r="F5" s="18">
        <v>48.8</v>
      </c>
      <c r="G5" s="18">
        <v>190.4</v>
      </c>
      <c r="H5" s="18">
        <v>60.8</v>
      </c>
      <c r="I5" s="18">
        <v>27</v>
      </c>
      <c r="J5" s="18">
        <v>0</v>
      </c>
      <c r="K5" s="18">
        <v>0</v>
      </c>
      <c r="L5" s="18">
        <v>0.9</v>
      </c>
      <c r="M5" s="18">
        <v>30.2</v>
      </c>
      <c r="N5" s="25">
        <v>887.7</v>
      </c>
      <c r="O5" s="27">
        <v>99</v>
      </c>
      <c r="Q5" s="40">
        <f t="shared" si="0"/>
        <v>1095.9833333333336</v>
      </c>
      <c r="T5" s="40"/>
    </row>
    <row r="6" spans="1:20" s="2" customFormat="1" ht="15.75" customHeight="1">
      <c r="A6" s="16">
        <v>2548</v>
      </c>
      <c r="B6" s="18">
        <v>66.6</v>
      </c>
      <c r="C6" s="18">
        <v>96.7</v>
      </c>
      <c r="D6" s="18">
        <v>191.8</v>
      </c>
      <c r="E6" s="18">
        <v>95.7</v>
      </c>
      <c r="F6" s="18">
        <v>84.7</v>
      </c>
      <c r="G6" s="18">
        <v>291.5</v>
      </c>
      <c r="H6" s="18">
        <v>37.9</v>
      </c>
      <c r="I6" s="18">
        <v>34.7</v>
      </c>
      <c r="J6" s="18">
        <v>4.7</v>
      </c>
      <c r="K6" s="18">
        <v>0</v>
      </c>
      <c r="L6" s="18">
        <v>0</v>
      </c>
      <c r="M6" s="18">
        <v>8.5</v>
      </c>
      <c r="N6" s="25">
        <v>912.8</v>
      </c>
      <c r="O6" s="27">
        <v>106</v>
      </c>
      <c r="Q6" s="40">
        <f t="shared" si="0"/>
        <v>1095.9833333333336</v>
      </c>
      <c r="T6" s="40"/>
    </row>
    <row r="7" spans="1:20" s="2" customFormat="1" ht="15.75" customHeight="1">
      <c r="A7" s="16">
        <v>2549</v>
      </c>
      <c r="B7" s="18">
        <v>138.9</v>
      </c>
      <c r="C7" s="18">
        <v>217.7</v>
      </c>
      <c r="D7" s="18">
        <v>111.7</v>
      </c>
      <c r="E7" s="18">
        <v>101.9</v>
      </c>
      <c r="F7" s="18">
        <v>153.2</v>
      </c>
      <c r="G7" s="18">
        <v>448.7</v>
      </c>
      <c r="H7" s="18">
        <v>46.7</v>
      </c>
      <c r="I7" s="18">
        <v>0</v>
      </c>
      <c r="J7" s="18">
        <v>0</v>
      </c>
      <c r="K7" s="18">
        <v>0</v>
      </c>
      <c r="L7" s="18">
        <v>0</v>
      </c>
      <c r="M7" s="18">
        <v>0.3</v>
      </c>
      <c r="N7" s="25">
        <v>1219.1</v>
      </c>
      <c r="O7" s="27">
        <v>107</v>
      </c>
      <c r="Q7" s="40">
        <f t="shared" si="0"/>
        <v>1095.9833333333336</v>
      </c>
      <c r="T7" s="40"/>
    </row>
    <row r="8" spans="1:20" s="2" customFormat="1" ht="15.75" customHeight="1">
      <c r="A8" s="16">
        <v>2550</v>
      </c>
      <c r="B8" s="18">
        <v>77</v>
      </c>
      <c r="C8" s="18">
        <v>320.5</v>
      </c>
      <c r="D8" s="18">
        <v>140.9</v>
      </c>
      <c r="E8" s="18">
        <v>61.8</v>
      </c>
      <c r="F8" s="18">
        <v>147.3</v>
      </c>
      <c r="G8" s="18">
        <v>182.5</v>
      </c>
      <c r="H8" s="18">
        <v>66.9</v>
      </c>
      <c r="I8" s="18">
        <v>21.8</v>
      </c>
      <c r="J8" s="18">
        <v>0</v>
      </c>
      <c r="K8" s="18">
        <v>4.2</v>
      </c>
      <c r="L8" s="18">
        <v>27.7</v>
      </c>
      <c r="M8" s="18">
        <v>1.2</v>
      </c>
      <c r="N8" s="25">
        <v>1051.8</v>
      </c>
      <c r="O8" s="27">
        <v>115</v>
      </c>
      <c r="Q8" s="40">
        <f t="shared" si="0"/>
        <v>1095.9833333333336</v>
      </c>
      <c r="T8" s="40"/>
    </row>
    <row r="9" spans="1:20" s="2" customFormat="1" ht="15.75" customHeight="1">
      <c r="A9" s="16">
        <v>2551</v>
      </c>
      <c r="B9" s="18">
        <v>132.2</v>
      </c>
      <c r="C9" s="18">
        <v>241.9</v>
      </c>
      <c r="D9" s="18">
        <v>64</v>
      </c>
      <c r="E9" s="18">
        <v>64</v>
      </c>
      <c r="F9" s="18">
        <v>200.5</v>
      </c>
      <c r="G9" s="18">
        <v>173.9</v>
      </c>
      <c r="H9" s="18">
        <v>356.4</v>
      </c>
      <c r="I9" s="18">
        <v>14.5</v>
      </c>
      <c r="J9" s="18">
        <v>0</v>
      </c>
      <c r="K9" s="18">
        <v>0</v>
      </c>
      <c r="L9" s="18">
        <v>25.4</v>
      </c>
      <c r="M9" s="18">
        <v>31</v>
      </c>
      <c r="N9" s="25">
        <v>1303.8</v>
      </c>
      <c r="O9" s="27">
        <v>95</v>
      </c>
      <c r="Q9" s="40">
        <f t="shared" si="0"/>
        <v>1095.9833333333336</v>
      </c>
      <c r="T9" s="40"/>
    </row>
    <row r="10" spans="1:20" s="2" customFormat="1" ht="15.75" customHeight="1">
      <c r="A10" s="16">
        <v>2552</v>
      </c>
      <c r="B10" s="18">
        <v>69</v>
      </c>
      <c r="C10" s="18">
        <v>196</v>
      </c>
      <c r="D10" s="18">
        <v>114.7</v>
      </c>
      <c r="E10" s="18">
        <v>104.1</v>
      </c>
      <c r="F10" s="18">
        <v>146.1</v>
      </c>
      <c r="G10" s="18">
        <v>196</v>
      </c>
      <c r="H10" s="18">
        <v>124.2</v>
      </c>
      <c r="I10" s="18">
        <v>1.6</v>
      </c>
      <c r="J10" s="18">
        <v>0</v>
      </c>
      <c r="K10" s="18">
        <v>57.2</v>
      </c>
      <c r="L10" s="18">
        <v>0</v>
      </c>
      <c r="M10" s="18">
        <v>15.1</v>
      </c>
      <c r="N10" s="25">
        <v>1024</v>
      </c>
      <c r="O10" s="27">
        <v>87</v>
      </c>
      <c r="Q10" s="40">
        <f t="shared" si="0"/>
        <v>1095.9833333333336</v>
      </c>
      <c r="T10" s="40"/>
    </row>
    <row r="11" spans="1:20" s="2" customFormat="1" ht="15.75" customHeight="1">
      <c r="A11" s="16">
        <v>2553</v>
      </c>
      <c r="B11" s="18">
        <v>31.6</v>
      </c>
      <c r="C11" s="18">
        <v>78.4</v>
      </c>
      <c r="D11" s="18">
        <v>99.1</v>
      </c>
      <c r="E11" s="18">
        <v>265.7</v>
      </c>
      <c r="F11" s="18">
        <v>349.9</v>
      </c>
      <c r="G11" s="18">
        <v>193.2</v>
      </c>
      <c r="H11" s="18">
        <v>277.8</v>
      </c>
      <c r="I11" s="18">
        <v>0</v>
      </c>
      <c r="J11" s="18">
        <v>38.4</v>
      </c>
      <c r="K11" s="18">
        <v>8.5</v>
      </c>
      <c r="L11" s="18">
        <v>20.1</v>
      </c>
      <c r="M11" s="18">
        <v>94.5</v>
      </c>
      <c r="N11" s="25">
        <v>1457.2</v>
      </c>
      <c r="O11" s="27">
        <v>108</v>
      </c>
      <c r="Q11" s="40">
        <f t="shared" si="0"/>
        <v>1095.9833333333336</v>
      </c>
      <c r="T11" s="40"/>
    </row>
    <row r="12" spans="1:20" s="2" customFormat="1" ht="15.75" customHeight="1">
      <c r="A12" s="16">
        <v>2554</v>
      </c>
      <c r="B12" s="18">
        <v>141.4</v>
      </c>
      <c r="C12" s="18">
        <v>271.6</v>
      </c>
      <c r="D12" s="18">
        <v>126.89999999999999</v>
      </c>
      <c r="E12" s="18">
        <v>197.79999999999995</v>
      </c>
      <c r="F12" s="18">
        <v>301.99999999999994</v>
      </c>
      <c r="G12" s="18">
        <v>227.2</v>
      </c>
      <c r="H12" s="18">
        <v>200</v>
      </c>
      <c r="I12" s="18">
        <v>7.3</v>
      </c>
      <c r="J12" s="18">
        <v>0</v>
      </c>
      <c r="K12" s="18">
        <v>0</v>
      </c>
      <c r="L12" s="18">
        <v>7.5</v>
      </c>
      <c r="M12" s="18">
        <v>14.3</v>
      </c>
      <c r="N12" s="25">
        <v>1495.9999999999998</v>
      </c>
      <c r="O12" s="27">
        <v>105</v>
      </c>
      <c r="Q12" s="40">
        <f t="shared" si="0"/>
        <v>1095.9833333333336</v>
      </c>
      <c r="T12" s="40"/>
    </row>
    <row r="13" spans="1:20" s="2" customFormat="1" ht="15.75" customHeight="1">
      <c r="A13" s="16">
        <v>2555</v>
      </c>
      <c r="B13" s="18">
        <v>10.700000000000001</v>
      </c>
      <c r="C13" s="18">
        <v>326.29999999999995</v>
      </c>
      <c r="D13" s="18">
        <v>123.60000000000001</v>
      </c>
      <c r="E13" s="18">
        <v>27.2</v>
      </c>
      <c r="F13" s="18">
        <v>137.3</v>
      </c>
      <c r="G13" s="18">
        <v>181.8</v>
      </c>
      <c r="H13" s="18">
        <v>46.800000000000004</v>
      </c>
      <c r="I13" s="18">
        <v>75.1</v>
      </c>
      <c r="J13" s="18">
        <v>0</v>
      </c>
      <c r="K13" s="18">
        <v>2.6</v>
      </c>
      <c r="L13" s="18">
        <v>8.4</v>
      </c>
      <c r="M13" s="18">
        <v>20.8</v>
      </c>
      <c r="N13" s="25">
        <v>960.5999999999998</v>
      </c>
      <c r="O13" s="27">
        <v>92</v>
      </c>
      <c r="Q13" s="40">
        <f t="shared" si="0"/>
        <v>1095.9833333333336</v>
      </c>
      <c r="T13" s="40"/>
    </row>
    <row r="14" spans="1:20" s="2" customFormat="1" ht="15.75" customHeight="1">
      <c r="A14" s="16">
        <v>2556</v>
      </c>
      <c r="B14" s="18">
        <v>60.5</v>
      </c>
      <c r="C14" s="18">
        <v>133.1</v>
      </c>
      <c r="D14" s="18">
        <v>237.1</v>
      </c>
      <c r="E14" s="18">
        <v>119.8</v>
      </c>
      <c r="F14" s="18">
        <v>135.59999999999997</v>
      </c>
      <c r="G14" s="18">
        <v>199.9</v>
      </c>
      <c r="H14" s="18">
        <v>120.89999999999999</v>
      </c>
      <c r="I14" s="18">
        <v>35.5</v>
      </c>
      <c r="J14" s="18">
        <v>18.3</v>
      </c>
      <c r="K14" s="18">
        <v>0</v>
      </c>
      <c r="L14" s="18">
        <v>0</v>
      </c>
      <c r="M14" s="18">
        <v>0</v>
      </c>
      <c r="N14" s="25">
        <v>1060.6999999999998</v>
      </c>
      <c r="O14" s="27">
        <v>80</v>
      </c>
      <c r="Q14" s="40">
        <f t="shared" si="0"/>
        <v>1095.9833333333336</v>
      </c>
      <c r="T14" s="40"/>
    </row>
    <row r="15" spans="1:20" s="2" customFormat="1" ht="15.75" customHeight="1">
      <c r="A15" s="16">
        <v>2557</v>
      </c>
      <c r="B15" s="18">
        <v>35.7</v>
      </c>
      <c r="C15" s="18">
        <v>94.59999999999998</v>
      </c>
      <c r="D15" s="18">
        <v>57.09999999999999</v>
      </c>
      <c r="E15" s="18">
        <v>79.89999999999999</v>
      </c>
      <c r="F15" s="18">
        <v>180.5</v>
      </c>
      <c r="G15" s="18">
        <v>224.3</v>
      </c>
      <c r="H15" s="18">
        <v>114.10000000000001</v>
      </c>
      <c r="I15" s="18">
        <v>88.7</v>
      </c>
      <c r="J15" s="18">
        <v>0</v>
      </c>
      <c r="K15" s="18">
        <v>67.6</v>
      </c>
      <c r="L15" s="18">
        <v>0</v>
      </c>
      <c r="M15" s="18">
        <v>23.9</v>
      </c>
      <c r="N15" s="25">
        <v>966.4</v>
      </c>
      <c r="O15" s="27">
        <v>88</v>
      </c>
      <c r="Q15" s="40">
        <f t="shared" si="0"/>
        <v>1095.9833333333336</v>
      </c>
      <c r="T15" s="40"/>
    </row>
    <row r="16" spans="1:20" s="2" customFormat="1" ht="15.75" customHeight="1">
      <c r="A16" s="16">
        <v>2558</v>
      </c>
      <c r="B16" s="18">
        <v>78</v>
      </c>
      <c r="C16" s="18">
        <v>95.1</v>
      </c>
      <c r="D16" s="18">
        <v>99.1</v>
      </c>
      <c r="E16" s="18">
        <v>107</v>
      </c>
      <c r="F16" s="18">
        <v>108</v>
      </c>
      <c r="G16" s="18">
        <v>228.5</v>
      </c>
      <c r="H16" s="18">
        <v>78.6</v>
      </c>
      <c r="I16" s="18">
        <v>8.2</v>
      </c>
      <c r="J16" s="18">
        <v>26.4</v>
      </c>
      <c r="K16" s="18">
        <v>51.3</v>
      </c>
      <c r="L16" s="18">
        <v>8.2</v>
      </c>
      <c r="M16" s="18">
        <v>0</v>
      </c>
      <c r="N16" s="25">
        <f>SUM(B16:M16)</f>
        <v>888.4000000000001</v>
      </c>
      <c r="O16" s="27">
        <v>77</v>
      </c>
      <c r="Q16" s="40">
        <f t="shared" si="0"/>
        <v>1095.9833333333336</v>
      </c>
      <c r="T16" s="40"/>
    </row>
    <row r="17" spans="1:20" s="2" customFormat="1" ht="15.75" customHeight="1">
      <c r="A17" s="16">
        <v>2559</v>
      </c>
      <c r="B17" s="18">
        <v>17.5</v>
      </c>
      <c r="C17" s="18">
        <v>66</v>
      </c>
      <c r="D17" s="18">
        <v>163.9</v>
      </c>
      <c r="E17" s="18">
        <v>176.7</v>
      </c>
      <c r="F17" s="18">
        <v>96.1</v>
      </c>
      <c r="G17" s="18">
        <v>238.9</v>
      </c>
      <c r="H17" s="18">
        <v>105.8</v>
      </c>
      <c r="I17" s="18">
        <v>30</v>
      </c>
      <c r="J17" s="18">
        <v>1.3</v>
      </c>
      <c r="K17" s="18">
        <v>92.3</v>
      </c>
      <c r="L17" s="18">
        <v>0</v>
      </c>
      <c r="M17" s="18">
        <v>9.1</v>
      </c>
      <c r="N17" s="25">
        <f>SUM(B17:M17)</f>
        <v>997.5999999999999</v>
      </c>
      <c r="O17" s="27">
        <f>N65</f>
        <v>86</v>
      </c>
      <c r="Q17" s="40">
        <f t="shared" si="0"/>
        <v>1095.9833333333336</v>
      </c>
      <c r="R17" s="52"/>
      <c r="S17" s="52"/>
      <c r="T17" s="40"/>
    </row>
    <row r="18" spans="1:20" s="2" customFormat="1" ht="15.75" customHeight="1">
      <c r="A18" s="16">
        <v>2560</v>
      </c>
      <c r="B18" s="18">
        <v>57.2</v>
      </c>
      <c r="C18" s="18">
        <v>347</v>
      </c>
      <c r="D18" s="18">
        <v>147.8</v>
      </c>
      <c r="E18" s="18">
        <v>171.2</v>
      </c>
      <c r="F18" s="18">
        <v>289</v>
      </c>
      <c r="G18" s="18">
        <v>139.7</v>
      </c>
      <c r="H18" s="18">
        <v>194.9</v>
      </c>
      <c r="I18" s="18">
        <v>12.7</v>
      </c>
      <c r="J18" s="18">
        <v>2.8</v>
      </c>
      <c r="K18" s="18">
        <v>0</v>
      </c>
      <c r="L18" s="18">
        <v>1.8</v>
      </c>
      <c r="M18" s="18">
        <v>72.3</v>
      </c>
      <c r="N18" s="25">
        <f>SUM(B18:M18)</f>
        <v>1436.4</v>
      </c>
      <c r="O18" s="27">
        <v>96</v>
      </c>
      <c r="Q18" s="40">
        <f t="shared" si="0"/>
        <v>1095.9833333333336</v>
      </c>
      <c r="T18" s="40"/>
    </row>
    <row r="19" spans="1:20" s="2" customFormat="1" ht="15.75" customHeight="1">
      <c r="A19" s="42">
        <v>2561</v>
      </c>
      <c r="B19" s="43">
        <v>163.7</v>
      </c>
      <c r="C19" s="43">
        <v>113.8</v>
      </c>
      <c r="D19" s="43">
        <v>94.7</v>
      </c>
      <c r="E19" s="43">
        <v>89.2</v>
      </c>
      <c r="F19" s="43">
        <v>136.5</v>
      </c>
      <c r="G19" s="43">
        <v>108.7</v>
      </c>
      <c r="H19" s="43">
        <v>235.7</v>
      </c>
      <c r="I19" s="43">
        <v>22.4</v>
      </c>
      <c r="J19" s="43">
        <v>24.3</v>
      </c>
      <c r="K19" s="43">
        <v>35.8</v>
      </c>
      <c r="L19" s="43">
        <v>0</v>
      </c>
      <c r="M19" s="43">
        <v>0</v>
      </c>
      <c r="N19" s="44">
        <f>SUM(B19:M19)</f>
        <v>1024.8</v>
      </c>
      <c r="O19" s="45">
        <f>N67</f>
        <v>85</v>
      </c>
      <c r="Q19" s="40"/>
      <c r="T19" s="40"/>
    </row>
    <row r="20" spans="1:20" s="2" customFormat="1" ht="15.75" customHeight="1">
      <c r="A20" s="16">
        <v>2562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25"/>
      <c r="O20" s="27"/>
      <c r="Q20" s="40"/>
      <c r="T20" s="40"/>
    </row>
    <row r="21" spans="1:20" s="2" customFormat="1" ht="15.75" customHeight="1">
      <c r="A21" s="16">
        <v>2563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25"/>
      <c r="O21" s="27"/>
      <c r="Q21" s="40"/>
      <c r="T21" s="40"/>
    </row>
    <row r="22" spans="1:20" s="2" customFormat="1" ht="15.75" customHeight="1">
      <c r="A22" s="16">
        <v>2564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25"/>
      <c r="O22" s="27"/>
      <c r="Q22" s="40"/>
      <c r="T22" s="40"/>
    </row>
    <row r="23" spans="1:20" s="2" customFormat="1" ht="15.75" customHeight="1">
      <c r="A23" s="16">
        <v>2565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25"/>
      <c r="O23" s="27"/>
      <c r="Q23" s="40"/>
      <c r="T23" s="40"/>
    </row>
    <row r="24" spans="1:20" s="2" customFormat="1" ht="15.75" customHeight="1">
      <c r="A24" s="16">
        <v>2566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25"/>
      <c r="O24" s="27"/>
      <c r="Q24" s="40"/>
      <c r="T24" s="40"/>
    </row>
    <row r="25" spans="1:20" s="2" customFormat="1" ht="15.75" customHeight="1">
      <c r="A25" s="16">
        <v>2567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25"/>
      <c r="O25" s="27"/>
      <c r="Q25" s="40"/>
      <c r="T25" s="40"/>
    </row>
    <row r="26" spans="1:20" s="2" customFormat="1" ht="15.75" customHeight="1">
      <c r="A26" s="16">
        <v>2568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25"/>
      <c r="O26" s="27"/>
      <c r="Q26" s="40"/>
      <c r="T26" s="40"/>
    </row>
    <row r="27" spans="1:20" s="2" customFormat="1" ht="15.75" customHeight="1">
      <c r="A27" s="16">
        <v>2569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5"/>
      <c r="O27" s="27"/>
      <c r="Q27" s="40"/>
      <c r="T27" s="40"/>
    </row>
    <row r="28" spans="1:20" s="2" customFormat="1" ht="15.75" customHeight="1">
      <c r="A28" s="16">
        <v>2570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25"/>
      <c r="O28" s="27"/>
      <c r="Q28" s="40"/>
      <c r="T28" s="40"/>
    </row>
    <row r="29" spans="1:20" s="2" customFormat="1" ht="15.75" customHeight="1">
      <c r="A29" s="16">
        <v>2571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25"/>
      <c r="O29" s="27"/>
      <c r="Q29" s="40"/>
      <c r="T29" s="40"/>
    </row>
    <row r="30" spans="1:20" s="2" customFormat="1" ht="15.75" customHeight="1">
      <c r="A30" s="16">
        <v>2572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25"/>
      <c r="O30" s="27"/>
      <c r="Q30" s="40"/>
      <c r="T30" s="40"/>
    </row>
    <row r="31" spans="1:20" s="2" customFormat="1" ht="15.75" customHeight="1">
      <c r="A31" s="16">
        <v>2573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25"/>
      <c r="O31" s="27"/>
      <c r="Q31" s="40"/>
      <c r="T31" s="40"/>
    </row>
    <row r="32" spans="1:20" s="2" customFormat="1" ht="15.75" customHeight="1">
      <c r="A32" s="16">
        <v>2574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25"/>
      <c r="O32" s="27"/>
      <c r="Q32" s="40"/>
      <c r="T32" s="40"/>
    </row>
    <row r="33" spans="1:20" s="2" customFormat="1" ht="15.75" customHeight="1">
      <c r="A33" s="16">
        <v>2575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25"/>
      <c r="O33" s="27"/>
      <c r="Q33" s="40"/>
      <c r="T33" s="40"/>
    </row>
    <row r="34" spans="1:20" s="2" customFormat="1" ht="15.75" customHeight="1">
      <c r="A34" s="16">
        <v>2576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25"/>
      <c r="O34" s="27"/>
      <c r="Q34" s="40"/>
      <c r="T34" s="40"/>
    </row>
    <row r="35" spans="1:20" s="2" customFormat="1" ht="15.75" customHeight="1">
      <c r="A35" s="16">
        <v>2577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25"/>
      <c r="O35" s="27"/>
      <c r="Q35" s="40"/>
      <c r="T35" s="40"/>
    </row>
    <row r="36" spans="1:20" s="2" customFormat="1" ht="15.75" customHeight="1">
      <c r="A36" s="16">
        <v>2578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25"/>
      <c r="O36" s="27"/>
      <c r="Q36" s="40"/>
      <c r="T36" s="40"/>
    </row>
    <row r="37" spans="1:20" s="2" customFormat="1" ht="15.75" customHeight="1">
      <c r="A37" s="16">
        <v>2579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25"/>
      <c r="O37" s="27"/>
      <c r="Q37" s="40"/>
      <c r="T37" s="40"/>
    </row>
    <row r="38" spans="1:20" s="2" customFormat="1" ht="15.75" customHeight="1">
      <c r="A38" s="16">
        <v>2580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25"/>
      <c r="O38" s="27"/>
      <c r="Q38" s="40"/>
      <c r="T38" s="40"/>
    </row>
    <row r="39" spans="1:20" s="2" customFormat="1" ht="15.75" customHeight="1">
      <c r="A39" s="16">
        <v>2581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25"/>
      <c r="O39" s="27"/>
      <c r="Q39" s="40"/>
      <c r="T39" s="40"/>
    </row>
    <row r="40" spans="1:20" s="2" customFormat="1" ht="15.75" customHeight="1">
      <c r="A40" s="16">
        <v>2582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25"/>
      <c r="O40" s="27"/>
      <c r="Q40" s="40"/>
      <c r="T40" s="40"/>
    </row>
    <row r="41" spans="1:20" s="2" customFormat="1" ht="15.75" customHeight="1">
      <c r="A41" s="16">
        <v>2583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25"/>
      <c r="O41" s="27"/>
      <c r="Q41" s="40"/>
      <c r="T41" s="40"/>
    </row>
    <row r="42" spans="1:20" s="2" customFormat="1" ht="15.75" customHeight="1">
      <c r="A42" s="16">
        <v>2584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25"/>
      <c r="O42" s="27"/>
      <c r="Q42" s="40"/>
      <c r="T42" s="40"/>
    </row>
    <row r="43" spans="1:20" s="2" customFormat="1" ht="15.75" customHeight="1">
      <c r="A43" s="16">
        <v>2585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25"/>
      <c r="O43" s="27"/>
      <c r="Q43" s="40"/>
      <c r="T43" s="40"/>
    </row>
    <row r="44" spans="1:20" s="2" customFormat="1" ht="15.75" customHeight="1">
      <c r="A44" s="16">
        <v>2586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25"/>
      <c r="O44" s="27"/>
      <c r="Q44" s="40"/>
      <c r="T44" s="40"/>
    </row>
    <row r="45" spans="1:20" s="2" customFormat="1" ht="15.75" customHeight="1">
      <c r="A45" s="16">
        <v>2587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25"/>
      <c r="O45" s="27"/>
      <c r="Q45" s="40"/>
      <c r="T45" s="40"/>
    </row>
    <row r="46" spans="1:20" s="2" customFormat="1" ht="15.75" customHeight="1">
      <c r="A46" s="16">
        <v>2588</v>
      </c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25"/>
      <c r="O46" s="27"/>
      <c r="Q46" s="40"/>
      <c r="T46" s="40"/>
    </row>
    <row r="47" spans="1:20" s="2" customFormat="1" ht="15.75" customHeight="1">
      <c r="A47" s="16">
        <v>2589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25"/>
      <c r="O47" s="27"/>
      <c r="Q47" s="40"/>
      <c r="T47" s="40"/>
    </row>
    <row r="48" spans="1:20" s="2" customFormat="1" ht="15.75" customHeight="1">
      <c r="A48" s="16">
        <v>2590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25"/>
      <c r="O48" s="27"/>
      <c r="Q48" s="40"/>
      <c r="T48" s="40"/>
    </row>
    <row r="49" spans="1:20" s="2" customFormat="1" ht="15.75" customHeight="1">
      <c r="A49" s="16">
        <v>2591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25"/>
      <c r="O49" s="27"/>
      <c r="Q49" s="40"/>
      <c r="T49" s="40"/>
    </row>
    <row r="50" spans="1:20" s="2" customFormat="1" ht="15.75" customHeight="1">
      <c r="A50" s="16">
        <v>2592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25"/>
      <c r="O50" s="27"/>
      <c r="Q50" s="40"/>
      <c r="T50" s="40"/>
    </row>
    <row r="51" spans="1:20" s="2" customFormat="1" ht="15.75" customHeight="1">
      <c r="A51" s="16">
        <v>2593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25"/>
      <c r="O51" s="27"/>
      <c r="Q51" s="40"/>
      <c r="T51" s="40"/>
    </row>
    <row r="52" spans="1:20" s="2" customFormat="1" ht="15.75" customHeight="1">
      <c r="A52" s="16">
        <v>2594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25"/>
      <c r="O52" s="27"/>
      <c r="Q52" s="40"/>
      <c r="T52" s="40"/>
    </row>
    <row r="53" spans="1:20" s="2" customFormat="1" ht="15.75" customHeight="1">
      <c r="A53" s="16">
        <v>2595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25"/>
      <c r="O53" s="27"/>
      <c r="Q53" s="40"/>
      <c r="T53" s="40"/>
    </row>
    <row r="54" spans="1:15" s="2" customFormat="1" ht="15.75" customHeight="1">
      <c r="A54" s="20" t="s">
        <v>17</v>
      </c>
      <c r="B54" s="22">
        <f>MAX(B4:B18)</f>
        <v>141.4</v>
      </c>
      <c r="C54" s="22">
        <f aca="true" t="shared" si="1" ref="C54:O54">MAX(C4:C18)</f>
        <v>347</v>
      </c>
      <c r="D54" s="22">
        <f t="shared" si="1"/>
        <v>237.1</v>
      </c>
      <c r="E54" s="22">
        <f t="shared" si="1"/>
        <v>265.7</v>
      </c>
      <c r="F54" s="22">
        <f t="shared" si="1"/>
        <v>349.9</v>
      </c>
      <c r="G54" s="22">
        <f t="shared" si="1"/>
        <v>448.7</v>
      </c>
      <c r="H54" s="22">
        <f t="shared" si="1"/>
        <v>356.4</v>
      </c>
      <c r="I54" s="22">
        <f t="shared" si="1"/>
        <v>88.7</v>
      </c>
      <c r="J54" s="22">
        <f t="shared" si="1"/>
        <v>38.4</v>
      </c>
      <c r="K54" s="22">
        <f t="shared" si="1"/>
        <v>92.3</v>
      </c>
      <c r="L54" s="22">
        <f t="shared" si="1"/>
        <v>27.7</v>
      </c>
      <c r="M54" s="22">
        <f t="shared" si="1"/>
        <v>94.5</v>
      </c>
      <c r="N54" s="22">
        <f t="shared" si="1"/>
        <v>1495.9999999999998</v>
      </c>
      <c r="O54" s="58">
        <f t="shared" si="1"/>
        <v>115</v>
      </c>
    </row>
    <row r="55" spans="1:15" s="2" customFormat="1" ht="15.75" customHeight="1">
      <c r="A55" s="50" t="s">
        <v>19</v>
      </c>
      <c r="B55" s="23">
        <f>AVERAGE(B4:B18)</f>
        <v>67.87142857142858</v>
      </c>
      <c r="C55" s="23">
        <f aca="true" t="shared" si="2" ref="C55:O55">AVERAGE(C4:C18)</f>
        <v>194.82142857142858</v>
      </c>
      <c r="D55" s="23">
        <f t="shared" si="2"/>
        <v>131.52142857142854</v>
      </c>
      <c r="E55" s="23">
        <f t="shared" si="2"/>
        <v>118.7357142857143</v>
      </c>
      <c r="F55" s="23">
        <f t="shared" si="2"/>
        <v>163.72666666666666</v>
      </c>
      <c r="G55" s="23">
        <f t="shared" si="2"/>
        <v>218.60666666666668</v>
      </c>
      <c r="H55" s="23">
        <f t="shared" si="2"/>
        <v>123.34666666666666</v>
      </c>
      <c r="I55" s="23">
        <f t="shared" si="2"/>
        <v>23.819999999999997</v>
      </c>
      <c r="J55" s="23">
        <f t="shared" si="2"/>
        <v>6.126666666666667</v>
      </c>
      <c r="K55" s="23">
        <f t="shared" si="2"/>
        <v>19.326666666666668</v>
      </c>
      <c r="L55" s="23">
        <f t="shared" si="2"/>
        <v>6.666666666666667</v>
      </c>
      <c r="M55" s="23">
        <f t="shared" si="2"/>
        <v>21.413333333333338</v>
      </c>
      <c r="N55" s="23">
        <f>SUM(B55:M55)</f>
        <v>1095.9833333333336</v>
      </c>
      <c r="O55" s="59">
        <f t="shared" si="2"/>
        <v>95.78571428571429</v>
      </c>
    </row>
    <row r="56" spans="1:15" s="2" customFormat="1" ht="15.75" customHeight="1">
      <c r="A56" s="21" t="s">
        <v>18</v>
      </c>
      <c r="B56" s="24">
        <f>MIN(B4:B18)</f>
        <v>10.700000000000001</v>
      </c>
      <c r="C56" s="24">
        <f aca="true" t="shared" si="3" ref="C56:O56">MIN(C4:C18)</f>
        <v>66</v>
      </c>
      <c r="D56" s="24">
        <f t="shared" si="3"/>
        <v>57.09999999999999</v>
      </c>
      <c r="E56" s="24">
        <f t="shared" si="3"/>
        <v>27.2</v>
      </c>
      <c r="F56" s="24">
        <f t="shared" si="3"/>
        <v>48.8</v>
      </c>
      <c r="G56" s="24">
        <f t="shared" si="3"/>
        <v>139.7</v>
      </c>
      <c r="H56" s="24">
        <f t="shared" si="3"/>
        <v>18.4</v>
      </c>
      <c r="I56" s="24">
        <f t="shared" si="3"/>
        <v>0</v>
      </c>
      <c r="J56" s="24">
        <f t="shared" si="3"/>
        <v>0</v>
      </c>
      <c r="K56" s="24">
        <f t="shared" si="3"/>
        <v>0</v>
      </c>
      <c r="L56" s="24">
        <f t="shared" si="3"/>
        <v>0</v>
      </c>
      <c r="M56" s="24">
        <f t="shared" si="3"/>
        <v>0</v>
      </c>
      <c r="N56" s="24">
        <f t="shared" si="3"/>
        <v>887.7</v>
      </c>
      <c r="O56" s="55">
        <f t="shared" si="3"/>
        <v>77</v>
      </c>
    </row>
    <row r="57" spans="1:15" s="2" customFormat="1" ht="15" customHeight="1">
      <c r="A57" s="7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10"/>
      <c r="O57" s="7"/>
    </row>
    <row r="58" spans="1:15" s="2" customFormat="1" ht="23.25" customHeight="1">
      <c r="A58" s="7"/>
      <c r="B58" s="8"/>
      <c r="C58" s="9"/>
      <c r="D58" s="8"/>
      <c r="E58" s="8"/>
      <c r="F58" s="8"/>
      <c r="G58" s="8"/>
      <c r="H58" s="8"/>
      <c r="I58" s="8"/>
      <c r="J58" s="8"/>
      <c r="K58" s="8"/>
      <c r="L58" s="8"/>
      <c r="M58" s="8"/>
      <c r="N58" s="10"/>
      <c r="O58" s="7"/>
    </row>
    <row r="59" spans="1:15" ht="14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ht="17.25" customHeight="1">
      <c r="A60" s="3" t="s">
        <v>1</v>
      </c>
    </row>
    <row r="61" ht="17.25" customHeight="1"/>
    <row r="62" ht="17.25" customHeight="1"/>
    <row r="63" spans="1:14" ht="17.25" customHeight="1">
      <c r="A63" s="63" t="s">
        <v>22</v>
      </c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</row>
    <row r="64" spans="1:14" ht="17.25" customHeight="1">
      <c r="A64" s="53" t="s">
        <v>23</v>
      </c>
      <c r="B64" s="10" t="s">
        <v>3</v>
      </c>
      <c r="C64" s="10" t="s">
        <v>4</v>
      </c>
      <c r="D64" s="10" t="s">
        <v>5</v>
      </c>
      <c r="E64" s="10" t="s">
        <v>6</v>
      </c>
      <c r="F64" s="10" t="s">
        <v>7</v>
      </c>
      <c r="G64" s="10" t="s">
        <v>8</v>
      </c>
      <c r="H64" s="10" t="s">
        <v>9</v>
      </c>
      <c r="I64" s="10" t="s">
        <v>10</v>
      </c>
      <c r="J64" s="10" t="s">
        <v>11</v>
      </c>
      <c r="K64" s="10" t="s">
        <v>12</v>
      </c>
      <c r="L64" s="10" t="s">
        <v>13</v>
      </c>
      <c r="M64" s="10" t="s">
        <v>14</v>
      </c>
      <c r="N64" s="10" t="s">
        <v>15</v>
      </c>
    </row>
    <row r="65" spans="1:14" ht="17.25" customHeight="1">
      <c r="A65" s="56">
        <v>2559</v>
      </c>
      <c r="B65" s="57">
        <v>1</v>
      </c>
      <c r="C65" s="57">
        <v>7</v>
      </c>
      <c r="D65" s="57">
        <v>15</v>
      </c>
      <c r="E65" s="57">
        <v>16</v>
      </c>
      <c r="F65" s="57">
        <v>12</v>
      </c>
      <c r="G65" s="57">
        <v>13</v>
      </c>
      <c r="H65" s="57">
        <v>10</v>
      </c>
      <c r="I65" s="57">
        <v>4</v>
      </c>
      <c r="J65" s="57">
        <v>1</v>
      </c>
      <c r="K65" s="57">
        <v>6</v>
      </c>
      <c r="L65" s="57">
        <v>0</v>
      </c>
      <c r="M65" s="57">
        <v>1</v>
      </c>
      <c r="N65" s="55">
        <f>SUM(B65:M65)</f>
        <v>86</v>
      </c>
    </row>
    <row r="66" spans="1:14" ht="17.25" customHeight="1">
      <c r="A66" s="56">
        <v>2560</v>
      </c>
      <c r="B66" s="57">
        <v>7</v>
      </c>
      <c r="C66" s="57">
        <v>17</v>
      </c>
      <c r="D66" s="57">
        <v>11</v>
      </c>
      <c r="E66" s="57">
        <v>15</v>
      </c>
      <c r="F66" s="57">
        <v>16</v>
      </c>
      <c r="G66" s="57">
        <v>11</v>
      </c>
      <c r="H66" s="57">
        <v>16</v>
      </c>
      <c r="I66" s="57">
        <v>3</v>
      </c>
      <c r="J66" s="57">
        <v>3</v>
      </c>
      <c r="K66" s="57">
        <v>0</v>
      </c>
      <c r="L66" s="57">
        <v>1</v>
      </c>
      <c r="M66" s="57">
        <v>1</v>
      </c>
      <c r="N66" s="55">
        <f>SUM(B66:M66)</f>
        <v>101</v>
      </c>
    </row>
    <row r="67" spans="1:14" ht="17.25" customHeight="1">
      <c r="A67" s="54">
        <v>2561</v>
      </c>
      <c r="B67" s="54">
        <v>9</v>
      </c>
      <c r="C67" s="54">
        <v>13</v>
      </c>
      <c r="D67" s="54">
        <v>13</v>
      </c>
      <c r="E67" s="54">
        <v>9</v>
      </c>
      <c r="F67" s="54">
        <v>12</v>
      </c>
      <c r="G67" s="54">
        <v>9</v>
      </c>
      <c r="H67" s="54">
        <v>9</v>
      </c>
      <c r="I67" s="54">
        <v>3</v>
      </c>
      <c r="J67" s="54">
        <v>5</v>
      </c>
      <c r="K67" s="54">
        <v>3</v>
      </c>
      <c r="L67" s="54">
        <v>0</v>
      </c>
      <c r="M67" s="54">
        <v>0</v>
      </c>
      <c r="N67" s="55">
        <f>SUM(B67:M67)</f>
        <v>85</v>
      </c>
    </row>
    <row r="68" spans="1:14" ht="21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7"/>
    </row>
  </sheetData>
  <sheetProtection/>
  <mergeCells count="4">
    <mergeCell ref="A2:O2"/>
    <mergeCell ref="P3:R3"/>
    <mergeCell ref="T3:U3"/>
    <mergeCell ref="A63:N63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57"/>
  <sheetViews>
    <sheetView zoomScalePageLayoutView="0" workbookViewId="0" topLeftCell="A16">
      <selection activeCell="S43" sqref="S43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2.75">
      <c r="A17" s="32" t="s">
        <v>2</v>
      </c>
      <c r="B17" s="31" t="s">
        <v>3</v>
      </c>
      <c r="C17" s="31" t="s">
        <v>4</v>
      </c>
      <c r="D17" s="31" t="s">
        <v>5</v>
      </c>
      <c r="E17" s="31" t="s">
        <v>6</v>
      </c>
      <c r="F17" s="31" t="s">
        <v>7</v>
      </c>
      <c r="G17" s="31" t="s">
        <v>8</v>
      </c>
      <c r="H17" s="31" t="s">
        <v>9</v>
      </c>
      <c r="I17" s="31" t="s">
        <v>10</v>
      </c>
      <c r="J17" s="31" t="s">
        <v>11</v>
      </c>
      <c r="K17" s="31" t="s">
        <v>12</v>
      </c>
      <c r="L17" s="31" t="s">
        <v>13</v>
      </c>
      <c r="M17" s="31" t="s">
        <v>14</v>
      </c>
      <c r="N17" s="31" t="s">
        <v>15</v>
      </c>
      <c r="O17" s="32" t="s">
        <v>16</v>
      </c>
      <c r="R17" t="s">
        <v>25</v>
      </c>
    </row>
    <row r="18" spans="1:18" ht="12" customHeight="1">
      <c r="A18" s="33">
        <v>2546</v>
      </c>
      <c r="B18" s="41" t="s">
        <v>21</v>
      </c>
      <c r="C18" s="41" t="s">
        <v>21</v>
      </c>
      <c r="D18" s="41" t="s">
        <v>21</v>
      </c>
      <c r="E18" s="41" t="s">
        <v>21</v>
      </c>
      <c r="F18" s="41">
        <v>76.9</v>
      </c>
      <c r="G18" s="41">
        <v>162.6</v>
      </c>
      <c r="H18" s="41">
        <v>18.4</v>
      </c>
      <c r="I18" s="41">
        <v>0.2</v>
      </c>
      <c r="J18" s="41">
        <v>0</v>
      </c>
      <c r="K18" s="41">
        <v>6.2</v>
      </c>
      <c r="L18" s="41">
        <v>0</v>
      </c>
      <c r="M18" s="41">
        <v>0</v>
      </c>
      <c r="N18" s="41" t="s">
        <v>21</v>
      </c>
      <c r="O18" s="33" t="s">
        <v>21</v>
      </c>
      <c r="R18" s="39">
        <f aca="true" t="shared" si="0" ref="R18:R32">$N$56</f>
        <v>1095.9833333333336</v>
      </c>
    </row>
    <row r="19" spans="1:18" ht="12" customHeight="1">
      <c r="A19" s="33">
        <v>2547</v>
      </c>
      <c r="B19" s="41">
        <v>33.9</v>
      </c>
      <c r="C19" s="41">
        <v>242.6</v>
      </c>
      <c r="D19" s="41">
        <v>163.6</v>
      </c>
      <c r="E19" s="41">
        <v>89.5</v>
      </c>
      <c r="F19" s="41">
        <v>48.8</v>
      </c>
      <c r="G19" s="41">
        <v>190.4</v>
      </c>
      <c r="H19" s="41">
        <v>60.8</v>
      </c>
      <c r="I19" s="41">
        <v>27</v>
      </c>
      <c r="J19" s="41">
        <v>0</v>
      </c>
      <c r="K19" s="41">
        <v>0</v>
      </c>
      <c r="L19" s="41">
        <v>0.9</v>
      </c>
      <c r="M19" s="41">
        <v>30.2</v>
      </c>
      <c r="N19" s="41">
        <v>887.7</v>
      </c>
      <c r="O19" s="33">
        <v>99</v>
      </c>
      <c r="R19" s="39">
        <f t="shared" si="0"/>
        <v>1095.9833333333336</v>
      </c>
    </row>
    <row r="20" spans="1:18" ht="12" customHeight="1">
      <c r="A20" s="33">
        <v>2548</v>
      </c>
      <c r="B20" s="41">
        <v>66.6</v>
      </c>
      <c r="C20" s="41">
        <v>96.7</v>
      </c>
      <c r="D20" s="41">
        <v>191.8</v>
      </c>
      <c r="E20" s="41">
        <v>95.7</v>
      </c>
      <c r="F20" s="41">
        <v>84.7</v>
      </c>
      <c r="G20" s="41">
        <v>291.5</v>
      </c>
      <c r="H20" s="41">
        <v>37.9</v>
      </c>
      <c r="I20" s="41">
        <v>34.7</v>
      </c>
      <c r="J20" s="41">
        <v>4.7</v>
      </c>
      <c r="K20" s="41">
        <v>0</v>
      </c>
      <c r="L20" s="41">
        <v>0</v>
      </c>
      <c r="M20" s="41">
        <v>8.5</v>
      </c>
      <c r="N20" s="41">
        <v>912.8</v>
      </c>
      <c r="O20" s="33">
        <v>106</v>
      </c>
      <c r="R20" s="39">
        <f t="shared" si="0"/>
        <v>1095.9833333333336</v>
      </c>
    </row>
    <row r="21" spans="1:18" ht="12" customHeight="1">
      <c r="A21" s="33">
        <v>2549</v>
      </c>
      <c r="B21" s="41">
        <v>138.9</v>
      </c>
      <c r="C21" s="41">
        <v>217.7</v>
      </c>
      <c r="D21" s="41">
        <v>111.7</v>
      </c>
      <c r="E21" s="41">
        <v>101.9</v>
      </c>
      <c r="F21" s="41">
        <v>153.2</v>
      </c>
      <c r="G21" s="41">
        <v>448.7</v>
      </c>
      <c r="H21" s="41">
        <v>46.7</v>
      </c>
      <c r="I21" s="41">
        <v>0</v>
      </c>
      <c r="J21" s="41">
        <v>0</v>
      </c>
      <c r="K21" s="41">
        <v>0</v>
      </c>
      <c r="L21" s="41">
        <v>0</v>
      </c>
      <c r="M21" s="41">
        <v>0.3</v>
      </c>
      <c r="N21" s="41">
        <v>1219.1</v>
      </c>
      <c r="O21" s="33">
        <v>107</v>
      </c>
      <c r="R21" s="39">
        <f t="shared" si="0"/>
        <v>1095.9833333333336</v>
      </c>
    </row>
    <row r="22" spans="1:18" ht="12" customHeight="1">
      <c r="A22" s="33">
        <v>2550</v>
      </c>
      <c r="B22" s="41">
        <v>77</v>
      </c>
      <c r="C22" s="41">
        <v>320.5</v>
      </c>
      <c r="D22" s="41">
        <v>140.9</v>
      </c>
      <c r="E22" s="41">
        <v>61.8</v>
      </c>
      <c r="F22" s="41">
        <v>147.3</v>
      </c>
      <c r="G22" s="41">
        <v>182.5</v>
      </c>
      <c r="H22" s="41">
        <v>66.9</v>
      </c>
      <c r="I22" s="41">
        <v>21.8</v>
      </c>
      <c r="J22" s="41">
        <v>0</v>
      </c>
      <c r="K22" s="41">
        <v>4.2</v>
      </c>
      <c r="L22" s="41">
        <v>27.7</v>
      </c>
      <c r="M22" s="41">
        <v>1.2</v>
      </c>
      <c r="N22" s="41">
        <v>1051.8</v>
      </c>
      <c r="O22" s="33">
        <v>115</v>
      </c>
      <c r="R22" s="39">
        <f t="shared" si="0"/>
        <v>1095.9833333333336</v>
      </c>
    </row>
    <row r="23" spans="1:18" ht="12" customHeight="1">
      <c r="A23" s="33">
        <v>2551</v>
      </c>
      <c r="B23" s="41">
        <v>132.2</v>
      </c>
      <c r="C23" s="41">
        <v>241.9</v>
      </c>
      <c r="D23" s="41">
        <v>64</v>
      </c>
      <c r="E23" s="41">
        <v>64</v>
      </c>
      <c r="F23" s="41">
        <v>200.5</v>
      </c>
      <c r="G23" s="41">
        <v>173.9</v>
      </c>
      <c r="H23" s="41">
        <v>356.4</v>
      </c>
      <c r="I23" s="41">
        <v>14.5</v>
      </c>
      <c r="J23" s="41">
        <v>0</v>
      </c>
      <c r="K23" s="41">
        <v>0</v>
      </c>
      <c r="L23" s="41">
        <v>25.4</v>
      </c>
      <c r="M23" s="41">
        <v>31</v>
      </c>
      <c r="N23" s="41">
        <v>1303.8</v>
      </c>
      <c r="O23" s="33">
        <v>95</v>
      </c>
      <c r="R23" s="39">
        <f t="shared" si="0"/>
        <v>1095.9833333333336</v>
      </c>
    </row>
    <row r="24" spans="1:18" ht="12" customHeight="1">
      <c r="A24" s="33">
        <v>2552</v>
      </c>
      <c r="B24" s="41">
        <v>69</v>
      </c>
      <c r="C24" s="41">
        <v>196</v>
      </c>
      <c r="D24" s="41">
        <v>114.7</v>
      </c>
      <c r="E24" s="41">
        <v>104.1</v>
      </c>
      <c r="F24" s="41">
        <v>146.1</v>
      </c>
      <c r="G24" s="41">
        <v>196</v>
      </c>
      <c r="H24" s="41">
        <v>124.2</v>
      </c>
      <c r="I24" s="41">
        <v>1.6</v>
      </c>
      <c r="J24" s="41">
        <v>0</v>
      </c>
      <c r="K24" s="41">
        <v>57.2</v>
      </c>
      <c r="L24" s="41">
        <v>0</v>
      </c>
      <c r="M24" s="41">
        <v>15.1</v>
      </c>
      <c r="N24" s="41">
        <v>1024</v>
      </c>
      <c r="O24" s="33">
        <v>87</v>
      </c>
      <c r="R24" s="39">
        <f t="shared" si="0"/>
        <v>1095.9833333333336</v>
      </c>
    </row>
    <row r="25" spans="1:18" ht="12" customHeight="1">
      <c r="A25" s="33">
        <v>2553</v>
      </c>
      <c r="B25" s="41">
        <v>31.6</v>
      </c>
      <c r="C25" s="41">
        <v>78.4</v>
      </c>
      <c r="D25" s="41">
        <v>99.1</v>
      </c>
      <c r="E25" s="41">
        <v>265.7</v>
      </c>
      <c r="F25" s="41">
        <v>349.9</v>
      </c>
      <c r="G25" s="41">
        <v>193.2</v>
      </c>
      <c r="H25" s="41">
        <v>277.8</v>
      </c>
      <c r="I25" s="41">
        <v>0</v>
      </c>
      <c r="J25" s="41">
        <v>38.4</v>
      </c>
      <c r="K25" s="41">
        <v>8.5</v>
      </c>
      <c r="L25" s="41">
        <v>20.1</v>
      </c>
      <c r="M25" s="41">
        <v>94.5</v>
      </c>
      <c r="N25" s="41">
        <v>1457.2</v>
      </c>
      <c r="O25" s="33">
        <v>108</v>
      </c>
      <c r="R25" s="39">
        <f t="shared" si="0"/>
        <v>1095.9833333333336</v>
      </c>
    </row>
    <row r="26" spans="1:18" ht="12" customHeight="1">
      <c r="A26" s="33">
        <v>2554</v>
      </c>
      <c r="B26" s="41">
        <v>141.4</v>
      </c>
      <c r="C26" s="41">
        <v>271.6</v>
      </c>
      <c r="D26" s="41">
        <v>126.89999999999999</v>
      </c>
      <c r="E26" s="41">
        <v>197.79999999999995</v>
      </c>
      <c r="F26" s="41">
        <v>301.99999999999994</v>
      </c>
      <c r="G26" s="41">
        <v>227.2</v>
      </c>
      <c r="H26" s="41">
        <v>200</v>
      </c>
      <c r="I26" s="41">
        <v>7.3</v>
      </c>
      <c r="J26" s="41">
        <v>0</v>
      </c>
      <c r="K26" s="41">
        <v>0</v>
      </c>
      <c r="L26" s="41">
        <v>7.5</v>
      </c>
      <c r="M26" s="41">
        <v>14.3</v>
      </c>
      <c r="N26" s="41">
        <v>1495.9999999999998</v>
      </c>
      <c r="O26" s="33">
        <v>105</v>
      </c>
      <c r="R26" s="39">
        <f t="shared" si="0"/>
        <v>1095.9833333333336</v>
      </c>
    </row>
    <row r="27" spans="1:18" ht="12" customHeight="1">
      <c r="A27" s="33">
        <v>2555</v>
      </c>
      <c r="B27" s="41">
        <v>10.700000000000001</v>
      </c>
      <c r="C27" s="41">
        <v>326.29999999999995</v>
      </c>
      <c r="D27" s="41">
        <v>123.60000000000001</v>
      </c>
      <c r="E27" s="41">
        <v>27.2</v>
      </c>
      <c r="F27" s="41">
        <v>137.3</v>
      </c>
      <c r="G27" s="41">
        <v>181.8</v>
      </c>
      <c r="H27" s="41">
        <v>46.800000000000004</v>
      </c>
      <c r="I27" s="41">
        <v>75.1</v>
      </c>
      <c r="J27" s="41">
        <v>0</v>
      </c>
      <c r="K27" s="41">
        <v>2.6</v>
      </c>
      <c r="L27" s="41">
        <v>8.4</v>
      </c>
      <c r="M27" s="41">
        <v>20.8</v>
      </c>
      <c r="N27" s="41">
        <v>960.5999999999998</v>
      </c>
      <c r="O27" s="33">
        <v>92</v>
      </c>
      <c r="R27" s="39">
        <f t="shared" si="0"/>
        <v>1095.9833333333336</v>
      </c>
    </row>
    <row r="28" spans="1:18" ht="12" customHeight="1">
      <c r="A28" s="33">
        <v>2556</v>
      </c>
      <c r="B28" s="41">
        <v>60.5</v>
      </c>
      <c r="C28" s="41">
        <v>133.1</v>
      </c>
      <c r="D28" s="41">
        <v>237.1</v>
      </c>
      <c r="E28" s="41">
        <v>119.8</v>
      </c>
      <c r="F28" s="41">
        <v>135.59999999999997</v>
      </c>
      <c r="G28" s="41">
        <v>199.9</v>
      </c>
      <c r="H28" s="41">
        <v>120.89999999999999</v>
      </c>
      <c r="I28" s="41">
        <v>35.5</v>
      </c>
      <c r="J28" s="41">
        <v>18.3</v>
      </c>
      <c r="K28" s="41">
        <v>0</v>
      </c>
      <c r="L28" s="41">
        <v>0</v>
      </c>
      <c r="M28" s="41">
        <v>0</v>
      </c>
      <c r="N28" s="41">
        <v>1060.6999999999998</v>
      </c>
      <c r="O28" s="33">
        <v>80</v>
      </c>
      <c r="R28" s="39">
        <f t="shared" si="0"/>
        <v>1095.9833333333336</v>
      </c>
    </row>
    <row r="29" spans="1:18" ht="12" customHeight="1">
      <c r="A29" s="33">
        <v>2557</v>
      </c>
      <c r="B29" s="41">
        <v>35.7</v>
      </c>
      <c r="C29" s="41">
        <v>94.59999999999998</v>
      </c>
      <c r="D29" s="41">
        <v>57.09999999999999</v>
      </c>
      <c r="E29" s="41">
        <v>79.89999999999999</v>
      </c>
      <c r="F29" s="41">
        <v>180.5</v>
      </c>
      <c r="G29" s="41">
        <v>224.3</v>
      </c>
      <c r="H29" s="41">
        <v>114.10000000000001</v>
      </c>
      <c r="I29" s="41">
        <v>88.7</v>
      </c>
      <c r="J29" s="41">
        <v>0</v>
      </c>
      <c r="K29" s="41">
        <v>67.6</v>
      </c>
      <c r="L29" s="41">
        <v>0</v>
      </c>
      <c r="M29" s="41">
        <v>23.9</v>
      </c>
      <c r="N29" s="41">
        <v>966.4</v>
      </c>
      <c r="O29" s="33">
        <v>88</v>
      </c>
      <c r="R29" s="39">
        <f t="shared" si="0"/>
        <v>1095.9833333333336</v>
      </c>
    </row>
    <row r="30" spans="1:18" ht="12" customHeight="1">
      <c r="A30" s="33">
        <v>2558</v>
      </c>
      <c r="B30" s="41">
        <v>78</v>
      </c>
      <c r="C30" s="41">
        <v>95.1</v>
      </c>
      <c r="D30" s="41">
        <v>99.1</v>
      </c>
      <c r="E30" s="41">
        <v>107</v>
      </c>
      <c r="F30" s="41">
        <v>108</v>
      </c>
      <c r="G30" s="41">
        <v>228.5</v>
      </c>
      <c r="H30" s="41">
        <v>78.6</v>
      </c>
      <c r="I30" s="41">
        <v>8.2</v>
      </c>
      <c r="J30" s="41">
        <v>26.4</v>
      </c>
      <c r="K30" s="41">
        <v>51.3</v>
      </c>
      <c r="L30" s="41">
        <v>8.2</v>
      </c>
      <c r="M30" s="41">
        <v>0</v>
      </c>
      <c r="N30" s="41">
        <f>SUM(B30:M30)</f>
        <v>888.4000000000001</v>
      </c>
      <c r="O30" s="33">
        <f>'ตารางฝนP.76'!O16</f>
        <v>77</v>
      </c>
      <c r="R30" s="39">
        <f t="shared" si="0"/>
        <v>1095.9833333333336</v>
      </c>
    </row>
    <row r="31" spans="1:18" ht="12" customHeight="1">
      <c r="A31" s="33">
        <v>2559</v>
      </c>
      <c r="B31" s="41">
        <v>17.5</v>
      </c>
      <c r="C31" s="41">
        <v>66</v>
      </c>
      <c r="D31" s="41">
        <v>163.9</v>
      </c>
      <c r="E31" s="41">
        <v>176.7</v>
      </c>
      <c r="F31" s="41">
        <v>96.1</v>
      </c>
      <c r="G31" s="41">
        <v>238.9</v>
      </c>
      <c r="H31" s="41">
        <v>105.8</v>
      </c>
      <c r="I31" s="41">
        <v>30</v>
      </c>
      <c r="J31" s="41">
        <v>1.3</v>
      </c>
      <c r="K31" s="41">
        <v>92.3</v>
      </c>
      <c r="L31" s="41">
        <v>0</v>
      </c>
      <c r="M31" s="41">
        <v>9.1</v>
      </c>
      <c r="N31" s="41">
        <f>SUM(B31:M31)</f>
        <v>997.5999999999999</v>
      </c>
      <c r="O31" s="33">
        <f>'ตารางฝนP.76'!O17</f>
        <v>86</v>
      </c>
      <c r="R31" s="39">
        <f t="shared" si="0"/>
        <v>1095.9833333333336</v>
      </c>
    </row>
    <row r="32" spans="1:18" ht="12" customHeight="1">
      <c r="A32" s="33">
        <v>2560</v>
      </c>
      <c r="B32" s="41">
        <v>57.2</v>
      </c>
      <c r="C32" s="41">
        <v>347</v>
      </c>
      <c r="D32" s="41">
        <v>147.8</v>
      </c>
      <c r="E32" s="41">
        <v>171.2</v>
      </c>
      <c r="F32" s="41">
        <v>289</v>
      </c>
      <c r="G32" s="41">
        <v>139.7</v>
      </c>
      <c r="H32" s="41">
        <v>194.9</v>
      </c>
      <c r="I32" s="41">
        <v>12.7</v>
      </c>
      <c r="J32" s="41">
        <v>2.8</v>
      </c>
      <c r="K32" s="41">
        <v>0</v>
      </c>
      <c r="L32" s="41">
        <v>1.8</v>
      </c>
      <c r="M32" s="41">
        <v>72.3</v>
      </c>
      <c r="N32" s="41">
        <f>SUM(B32:M32)</f>
        <v>1436.4</v>
      </c>
      <c r="O32" s="33">
        <f>'ตารางฝนP.76'!O18</f>
        <v>96</v>
      </c>
      <c r="R32" s="39">
        <f t="shared" si="0"/>
        <v>1095.9833333333336</v>
      </c>
    </row>
    <row r="33" spans="1:18" ht="12" customHeight="1">
      <c r="A33" s="47">
        <v>2561</v>
      </c>
      <c r="B33" s="46">
        <v>163.7</v>
      </c>
      <c r="C33" s="46">
        <v>113.8</v>
      </c>
      <c r="D33" s="46">
        <v>94.7</v>
      </c>
      <c r="E33" s="46">
        <v>89.2</v>
      </c>
      <c r="F33" s="46">
        <v>136.5</v>
      </c>
      <c r="G33" s="46">
        <v>108.7</v>
      </c>
      <c r="H33" s="46">
        <v>235.7</v>
      </c>
      <c r="I33" s="46">
        <v>22.4</v>
      </c>
      <c r="J33" s="46">
        <v>24.3</v>
      </c>
      <c r="K33" s="46">
        <v>35.8</v>
      </c>
      <c r="L33" s="46">
        <v>0</v>
      </c>
      <c r="M33" s="46">
        <v>0</v>
      </c>
      <c r="N33" s="46">
        <f>SUM(B33:M33)</f>
        <v>1024.8</v>
      </c>
      <c r="O33" s="47">
        <f>'ตารางฝนP.76'!O19</f>
        <v>85</v>
      </c>
      <c r="R33" s="39"/>
    </row>
    <row r="34" spans="1:18" ht="12" customHeight="1">
      <c r="A34" s="33">
        <v>2562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33"/>
      <c r="R34" s="39"/>
    </row>
    <row r="35" spans="1:18" ht="12" customHeight="1">
      <c r="A35" s="33">
        <v>2563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33"/>
      <c r="R35" s="39"/>
    </row>
    <row r="36" spans="1:18" ht="12" customHeight="1">
      <c r="A36" s="33">
        <v>2564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33"/>
      <c r="R36" s="39"/>
    </row>
    <row r="37" spans="1:18" ht="12" customHeight="1">
      <c r="A37" s="33">
        <v>2565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33"/>
      <c r="R37" s="39"/>
    </row>
    <row r="38" spans="1:18" ht="12" customHeight="1">
      <c r="A38" s="33">
        <v>2566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33"/>
      <c r="R38" s="39"/>
    </row>
    <row r="39" spans="1:18" ht="12" customHeight="1">
      <c r="A39" s="33">
        <v>2567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33"/>
      <c r="R39" s="39"/>
    </row>
    <row r="40" spans="1:18" ht="12" customHeight="1">
      <c r="A40" s="33">
        <v>2568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33"/>
      <c r="R40" s="39"/>
    </row>
    <row r="41" spans="1:18" ht="12" customHeight="1">
      <c r="A41" s="33">
        <v>2569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33"/>
      <c r="R41" s="39"/>
    </row>
    <row r="42" spans="1:18" ht="12" customHeight="1">
      <c r="A42" s="33">
        <v>2570</v>
      </c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33"/>
      <c r="R42" s="39"/>
    </row>
    <row r="43" spans="1:18" ht="12" customHeight="1">
      <c r="A43" s="33">
        <v>2571</v>
      </c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33"/>
      <c r="R43" s="39"/>
    </row>
    <row r="44" spans="1:18" ht="12" customHeight="1">
      <c r="A44" s="33">
        <v>2572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33"/>
      <c r="R44" s="39"/>
    </row>
    <row r="45" spans="1:18" ht="12" customHeight="1">
      <c r="A45" s="33">
        <v>2573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34"/>
      <c r="R45" s="39"/>
    </row>
    <row r="46" spans="1:18" ht="12" customHeight="1">
      <c r="A46" s="33">
        <v>2574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34"/>
      <c r="R46" s="39"/>
    </row>
    <row r="47" spans="1:18" ht="12" customHeight="1">
      <c r="A47" s="33">
        <v>2575</v>
      </c>
      <c r="B47" s="51"/>
      <c r="C47" s="51"/>
      <c r="D47" s="51"/>
      <c r="E47" s="51"/>
      <c r="F47" s="51"/>
      <c r="G47" s="51"/>
      <c r="H47" s="51"/>
      <c r="I47" s="51"/>
      <c r="J47" s="51"/>
      <c r="K47" s="51"/>
      <c r="L47" s="51"/>
      <c r="M47" s="51"/>
      <c r="N47" s="51"/>
      <c r="O47" s="34"/>
      <c r="R47" s="39"/>
    </row>
    <row r="48" spans="1:18" ht="12" customHeight="1">
      <c r="A48" s="33">
        <v>2576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34"/>
      <c r="R48" s="39"/>
    </row>
    <row r="49" spans="1:18" ht="12" customHeight="1">
      <c r="A49" s="33">
        <v>2577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34"/>
      <c r="R49" s="39"/>
    </row>
    <row r="50" spans="1:18" ht="12" customHeight="1">
      <c r="A50" s="33">
        <v>2578</v>
      </c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34"/>
      <c r="R50" s="39"/>
    </row>
    <row r="51" spans="1:18" ht="12" customHeight="1">
      <c r="A51" s="33">
        <v>2579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34"/>
      <c r="R51" s="39"/>
    </row>
    <row r="52" spans="1:18" ht="12" customHeight="1">
      <c r="A52" s="33">
        <v>2580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34"/>
      <c r="R52" s="39"/>
    </row>
    <row r="53" spans="1:18" ht="12" customHeight="1">
      <c r="A53" s="33">
        <v>2581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34"/>
      <c r="R53" s="39"/>
    </row>
    <row r="54" spans="1:18" ht="12" customHeight="1">
      <c r="A54" s="33">
        <v>2582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34"/>
      <c r="R54" s="39"/>
    </row>
    <row r="55" spans="1:15" ht="15" customHeight="1">
      <c r="A55" s="35" t="s">
        <v>17</v>
      </c>
      <c r="B55" s="36">
        <v>141.4</v>
      </c>
      <c r="C55" s="36">
        <v>347</v>
      </c>
      <c r="D55" s="36">
        <v>237.1</v>
      </c>
      <c r="E55" s="36">
        <v>265.7</v>
      </c>
      <c r="F55" s="36">
        <v>349.9</v>
      </c>
      <c r="G55" s="36">
        <v>448.7</v>
      </c>
      <c r="H55" s="36">
        <v>356.4</v>
      </c>
      <c r="I55" s="36">
        <v>88.7</v>
      </c>
      <c r="J55" s="36">
        <v>38.4</v>
      </c>
      <c r="K55" s="36">
        <v>92.3</v>
      </c>
      <c r="L55" s="36">
        <v>27.7</v>
      </c>
      <c r="M55" s="36">
        <v>94.5</v>
      </c>
      <c r="N55" s="36">
        <v>1496</v>
      </c>
      <c r="O55" s="48">
        <v>115</v>
      </c>
    </row>
    <row r="56" spans="1:15" ht="15" customHeight="1">
      <c r="A56" s="35" t="s">
        <v>19</v>
      </c>
      <c r="B56" s="36">
        <v>67.87142857142858</v>
      </c>
      <c r="C56" s="36">
        <v>194.82142857142858</v>
      </c>
      <c r="D56" s="36">
        <v>131.52142857142854</v>
      </c>
      <c r="E56" s="36">
        <v>118.7357142857143</v>
      </c>
      <c r="F56" s="36">
        <v>163.72666666666666</v>
      </c>
      <c r="G56" s="36">
        <v>218.60666666666668</v>
      </c>
      <c r="H56" s="36">
        <v>123.34666666666666</v>
      </c>
      <c r="I56" s="36">
        <v>23.82</v>
      </c>
      <c r="J56" s="36">
        <v>6.126666666666667</v>
      </c>
      <c r="K56" s="36">
        <v>19.326666666666668</v>
      </c>
      <c r="L56" s="36">
        <v>6.666666666666667</v>
      </c>
      <c r="M56" s="36">
        <v>21.413333333333338</v>
      </c>
      <c r="N56" s="36">
        <v>1095.9833333333336</v>
      </c>
      <c r="O56" s="48">
        <v>95.78571428571429</v>
      </c>
    </row>
    <row r="57" spans="1:15" ht="15" customHeight="1">
      <c r="A57" s="37" t="s">
        <v>18</v>
      </c>
      <c r="B57" s="38">
        <v>10.7</v>
      </c>
      <c r="C57" s="38">
        <v>66</v>
      </c>
      <c r="D57" s="38">
        <v>57.1</v>
      </c>
      <c r="E57" s="38">
        <v>27.2</v>
      </c>
      <c r="F57" s="38">
        <v>48.8</v>
      </c>
      <c r="G57" s="38">
        <v>139.7</v>
      </c>
      <c r="H57" s="38">
        <v>18.4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887.7</v>
      </c>
      <c r="O57" s="49">
        <v>77</v>
      </c>
    </row>
  </sheetData>
  <sheetProtection/>
  <printOptions/>
  <pageMargins left="1.02" right="0.75" top="0.42" bottom="0.5" header="0.4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2008-07-09T04:43:49Z</cp:lastPrinted>
  <dcterms:created xsi:type="dcterms:W3CDTF">2008-02-06T03:22:38Z</dcterms:created>
  <dcterms:modified xsi:type="dcterms:W3CDTF">2019-04-10T02:45:11Z</dcterms:modified>
  <cp:category/>
  <cp:version/>
  <cp:contentType/>
  <cp:contentStatus/>
</cp:coreProperties>
</file>