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ฝนP.76" sheetId="1" r:id="rId1"/>
    <sheet name="Chart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'ตารางฝนP.76'!$A$1:$O$38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<sst xmlns="http://schemas.openxmlformats.org/spreadsheetml/2006/main" count="68" uniqueCount="26">
  <si>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</si>
  <si>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</si>
  <si>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</si>
  <si>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</si>
  <si>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</si>
  <si>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</si>
  <si>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</si>
  <si>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</si>
  <si>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</si>
  <si>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</si>
  <si>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</si>
  <si>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</si>
  <si>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</si>
  <si>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</si>
  <si>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</si>
  <si>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</si>
  <si>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</si>
  <si>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</si>
  <si>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</si>
  <si>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</si>
  <si>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</si>
  <si>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</si>
  <si>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</si>
  <si>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</si>
  <si>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ฝนเฉลี่ยปี2546-2561</t>
  </si>
  <si>
    <t>ฝนเฉลี่ย 2546-2561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</si>
</sst>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8" fillId="7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45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765"/>
          <c:w val="0.874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'ตารางฝนP.76'!$N$5:$N$20</c:f>
              <c:numCache>
                <c:ptCount val="16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</c:numCache>
            </c:numRef>
          </c:val>
        </c:ser>
        <c:axId val="32682512"/>
        <c:axId val="25707153"/>
      </c:barChart>
      <c:lineChart>
        <c:grouping val="standard"/>
        <c:varyColors val="0"/>
        <c:ser>
          <c:idx val="1"/>
          <c:order val="1"/>
          <c:tx>
            <c:v>ปริมาณฝนเฉลี่ย 1,091.3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'ตารางฝนP.76'!$Q$5:$Q$19</c:f>
              <c:numCache>
                <c:ptCount val="15"/>
                <c:pt idx="0">
                  <c:v>1083.9378431372552</c:v>
                </c:pt>
                <c:pt idx="1">
                  <c:v>1083.9378431372552</c:v>
                </c:pt>
                <c:pt idx="2">
                  <c:v>1083.9378431372552</c:v>
                </c:pt>
                <c:pt idx="3">
                  <c:v>1083.9378431372552</c:v>
                </c:pt>
                <c:pt idx="4">
                  <c:v>1083.9378431372552</c:v>
                </c:pt>
                <c:pt idx="5">
                  <c:v>1083.9378431372552</c:v>
                </c:pt>
                <c:pt idx="6">
                  <c:v>1083.9378431372552</c:v>
                </c:pt>
                <c:pt idx="7">
                  <c:v>1083.9378431372552</c:v>
                </c:pt>
                <c:pt idx="8">
                  <c:v>1083.9378431372552</c:v>
                </c:pt>
                <c:pt idx="9">
                  <c:v>1083.9378431372552</c:v>
                </c:pt>
                <c:pt idx="10">
                  <c:v>1083.9378431372552</c:v>
                </c:pt>
                <c:pt idx="11">
                  <c:v>1083.9378431372552</c:v>
                </c:pt>
                <c:pt idx="12">
                  <c:v>1083.9378431372552</c:v>
                </c:pt>
                <c:pt idx="13">
                  <c:v>1083.9378431372552</c:v>
                </c:pt>
                <c:pt idx="14">
                  <c:v>1083.9378431372552</c:v>
                </c:pt>
              </c:numCache>
            </c:numRef>
          </c:val>
          <c:smooth val="0"/>
        </c:ser>
        <c:axId val="32682512"/>
        <c:axId val="25707153"/>
      </c:lineChart>
      <c:catAx>
        <c:axId val="32682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707153"/>
        <c:crosses val="autoZero"/>
        <c:auto val="1"/>
        <c:lblOffset val="100"/>
        <c:tickLblSkip val="1"/>
        <c:noMultiLvlLbl val="0"/>
      </c:catAx>
      <c:valAx>
        <c:axId val="2570715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682512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25"/>
          <c:y val="0.4345"/>
          <c:w val="0.329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อ.ลี้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เฉลี่ย2547-2561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'รายเดือนP.76'!$B$34:$M$34</c:f>
              <c:numCache>
                <c:ptCount val="12"/>
                <c:pt idx="0">
                  <c:v>5</c:v>
                </c:pt>
                <c:pt idx="1">
                  <c:v>163.8</c:v>
                </c:pt>
                <c:pt idx="2">
                  <c:v>63.6</c:v>
                </c:pt>
                <c:pt idx="3">
                  <c:v>63.2</c:v>
                </c:pt>
                <c:pt idx="4">
                  <c:v>315.1</c:v>
                </c:pt>
              </c:numCache>
            </c:numRef>
          </c:val>
          <c:smooth val="0"/>
        </c:ser>
        <c:marker val="1"/>
        <c:axId val="30037786"/>
        <c:axId val="1904619"/>
      </c:lineChart>
      <c:catAx>
        <c:axId val="300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904619"/>
        <c:crosses val="autoZero"/>
        <c:auto val="1"/>
        <c:lblOffset val="100"/>
        <c:tickLblSkip val="1"/>
        <c:noMultiLvlLbl val="0"/>
      </c:catAx>
      <c:valAx>
        <c:axId val="190461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003778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8"/>
  <sheetViews>
    <sheetView tabSelected="1" zoomScalePageLayoutView="0" workbookViewId="0" topLeftCell="A13">
      <selection activeCell="R24" sqref="Q24:R24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59" t="s">
        <v>24</v>
      </c>
      <c r="Q3" s="60"/>
      <c r="R3" s="60"/>
      <c r="T3" s="60"/>
      <c r="U3" s="60"/>
      <c r="V3" s="50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39">
        <f aca="true" t="shared" si="0" ref="Q4:Q19">$N$35</f>
        <v>1083.9378431372552</v>
      </c>
      <c r="T4" s="39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39">
        <f t="shared" si="0"/>
        <v>1083.9378431372552</v>
      </c>
      <c r="T5" s="39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39">
        <f t="shared" si="0"/>
        <v>1083.9378431372552</v>
      </c>
      <c r="T6" s="39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39">
        <f t="shared" si="0"/>
        <v>1083.9378431372552</v>
      </c>
      <c r="T7" s="39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39">
        <f t="shared" si="0"/>
        <v>1083.9378431372552</v>
      </c>
      <c r="T8" s="39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39">
        <f t="shared" si="0"/>
        <v>1083.9378431372552</v>
      </c>
      <c r="T9" s="39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39">
        <f t="shared" si="0"/>
        <v>1083.9378431372552</v>
      </c>
      <c r="T10" s="39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39">
        <f t="shared" si="0"/>
        <v>1083.9378431372552</v>
      </c>
      <c r="T11" s="39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39">
        <f t="shared" si="0"/>
        <v>1083.9378431372552</v>
      </c>
      <c r="T12" s="39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39">
        <f t="shared" si="0"/>
        <v>1083.9378431372552</v>
      </c>
      <c r="T13" s="39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39">
        <f t="shared" si="0"/>
        <v>1083.9378431372552</v>
      </c>
      <c r="T14" s="39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39">
        <f t="shared" si="0"/>
        <v>1083.9378431372552</v>
      </c>
      <c r="T15" s="39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>SUM(B16:M16)</f>
        <v>888.4000000000001</v>
      </c>
      <c r="O16" s="27">
        <v>77</v>
      </c>
      <c r="Q16" s="39">
        <f t="shared" si="0"/>
        <v>1083.9378431372552</v>
      </c>
      <c r="T16" s="39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>SUM(B17:M17)</f>
        <v>997.5999999999999</v>
      </c>
      <c r="O17" s="27">
        <f>N45</f>
        <v>86</v>
      </c>
      <c r="Q17" s="39">
        <f t="shared" si="0"/>
        <v>1083.9378431372552</v>
      </c>
      <c r="R17" s="50"/>
      <c r="S17" s="50"/>
      <c r="T17" s="39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>SUM(B18:M18)</f>
        <v>1436.4</v>
      </c>
      <c r="O18" s="27">
        <v>96</v>
      </c>
      <c r="Q18" s="39">
        <f t="shared" si="0"/>
        <v>1083.9378431372552</v>
      </c>
      <c r="T18" s="39"/>
    </row>
    <row r="19" spans="1:20" s="2" customFormat="1" ht="15.75" customHeight="1">
      <c r="A19" s="16">
        <v>2561</v>
      </c>
      <c r="B19" s="18">
        <v>163.7</v>
      </c>
      <c r="C19" s="18">
        <v>113.8</v>
      </c>
      <c r="D19" s="18">
        <v>94.7</v>
      </c>
      <c r="E19" s="18">
        <v>89.2</v>
      </c>
      <c r="F19" s="18">
        <v>136.5</v>
      </c>
      <c r="G19" s="18">
        <v>108.7</v>
      </c>
      <c r="H19" s="18">
        <v>235.7</v>
      </c>
      <c r="I19" s="18">
        <v>22.4</v>
      </c>
      <c r="J19" s="18">
        <v>24.3</v>
      </c>
      <c r="K19" s="18">
        <v>35.8</v>
      </c>
      <c r="L19" s="18">
        <v>0</v>
      </c>
      <c r="M19" s="18">
        <v>0</v>
      </c>
      <c r="N19" s="25">
        <f>SUM(B19:M19)</f>
        <v>1024.8</v>
      </c>
      <c r="O19" s="27">
        <f>N47</f>
        <v>85</v>
      </c>
      <c r="Q19" s="39">
        <f t="shared" si="0"/>
        <v>1083.9378431372552</v>
      </c>
      <c r="T19" s="39"/>
    </row>
    <row r="20" spans="1:20" s="2" customFormat="1" ht="15.75" customHeight="1">
      <c r="A20" s="41">
        <v>2562</v>
      </c>
      <c r="B20" s="42">
        <v>5</v>
      </c>
      <c r="C20" s="42">
        <v>163.8</v>
      </c>
      <c r="D20" s="42">
        <v>63.6</v>
      </c>
      <c r="E20" s="42">
        <v>63.2</v>
      </c>
      <c r="F20" s="42">
        <v>315.1</v>
      </c>
      <c r="G20" s="42">
        <v>85.4</v>
      </c>
      <c r="H20" s="42">
        <v>72.1</v>
      </c>
      <c r="I20" s="42">
        <v>7.8</v>
      </c>
      <c r="J20" s="42">
        <v>0</v>
      </c>
      <c r="K20" s="42">
        <v>0</v>
      </c>
      <c r="L20" s="42">
        <v>0</v>
      </c>
      <c r="M20" s="42">
        <v>1.3</v>
      </c>
      <c r="N20" s="43">
        <f>SUM(B20:M20)</f>
        <v>777.3</v>
      </c>
      <c r="O20" s="44">
        <f>N48</f>
        <v>69</v>
      </c>
      <c r="Q20" s="39"/>
      <c r="T20" s="39"/>
    </row>
    <row r="21" spans="1:20" s="2" customFormat="1" ht="15.75" customHeight="1">
      <c r="A21" s="16">
        <v>2563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5"/>
      <c r="O21" s="27"/>
      <c r="Q21" s="39"/>
      <c r="T21" s="39"/>
    </row>
    <row r="22" spans="1:20" s="2" customFormat="1" ht="15.75" customHeight="1">
      <c r="A22" s="16">
        <v>2564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5"/>
      <c r="O22" s="27"/>
      <c r="Q22" s="39"/>
      <c r="T22" s="39"/>
    </row>
    <row r="23" spans="1:20" s="2" customFormat="1" ht="15.75" customHeight="1">
      <c r="A23" s="16">
        <v>2565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5"/>
      <c r="O23" s="27"/>
      <c r="Q23" s="39"/>
      <c r="T23" s="39"/>
    </row>
    <row r="24" spans="1:20" s="2" customFormat="1" ht="15.75" customHeight="1">
      <c r="A24" s="16">
        <v>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7"/>
      <c r="Q24" s="39"/>
      <c r="T24" s="39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39"/>
      <c r="T25" s="39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39"/>
      <c r="T26" s="39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39"/>
      <c r="T27" s="39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39"/>
      <c r="T28" s="39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39"/>
      <c r="T29" s="39"/>
    </row>
    <row r="30" spans="1:20" s="2" customFormat="1" ht="15.75" customHeight="1">
      <c r="A30" s="16">
        <v>2572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5"/>
      <c r="O30" s="27"/>
      <c r="Q30" s="39"/>
      <c r="T30" s="39"/>
    </row>
    <row r="31" spans="1:20" s="2" customFormat="1" ht="15.75" customHeight="1">
      <c r="A31" s="16">
        <v>2573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5"/>
      <c r="O31" s="27"/>
      <c r="Q31" s="39"/>
      <c r="T31" s="39"/>
    </row>
    <row r="32" spans="1:20" s="2" customFormat="1" ht="15.75" customHeight="1">
      <c r="A32" s="16">
        <v>2574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  <c r="O32" s="27"/>
      <c r="Q32" s="39"/>
      <c r="T32" s="39"/>
    </row>
    <row r="33" spans="1:20" s="2" customFormat="1" ht="15.75" customHeight="1">
      <c r="A33" s="16">
        <v>2575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5"/>
      <c r="O33" s="27"/>
      <c r="Q33" s="39"/>
      <c r="T33" s="39"/>
    </row>
    <row r="34" spans="1:15" s="2" customFormat="1" ht="15.75" customHeight="1">
      <c r="A34" s="20" t="s">
        <v>17</v>
      </c>
      <c r="B34" s="22">
        <f>MAX(B4:B19)</f>
        <v>163.7</v>
      </c>
      <c r="C34" s="22">
        <f aca="true" t="shared" si="1" ref="C34:O34">MAX(C4:C19)</f>
        <v>347</v>
      </c>
      <c r="D34" s="22">
        <f t="shared" si="1"/>
        <v>237.1</v>
      </c>
      <c r="E34" s="22">
        <f>MAX(E4:E20)</f>
        <v>265.7</v>
      </c>
      <c r="F34" s="22">
        <f t="shared" si="1"/>
        <v>349.9</v>
      </c>
      <c r="G34" s="22">
        <f t="shared" si="1"/>
        <v>448.7</v>
      </c>
      <c r="H34" s="22">
        <f t="shared" si="1"/>
        <v>356.4</v>
      </c>
      <c r="I34" s="22">
        <f>MAX(I4:I20)</f>
        <v>88.7</v>
      </c>
      <c r="J34" s="22">
        <f>MAX(J4:J20)</f>
        <v>38.4</v>
      </c>
      <c r="K34" s="22">
        <f>MAX(K4:K20)</f>
        <v>92.3</v>
      </c>
      <c r="L34" s="22">
        <f>MAX(L4:L20)</f>
        <v>27.7</v>
      </c>
      <c r="M34" s="22">
        <f>MAX(M4:M20)</f>
        <v>94.5</v>
      </c>
      <c r="N34" s="22">
        <f t="shared" si="1"/>
        <v>1495.9999999999998</v>
      </c>
      <c r="O34" s="56">
        <f t="shared" si="1"/>
        <v>115</v>
      </c>
    </row>
    <row r="35" spans="1:15" s="2" customFormat="1" ht="15.75" customHeight="1">
      <c r="A35" s="49" t="s">
        <v>19</v>
      </c>
      <c r="B35" s="23">
        <f>AVERAGE(B4:B19)</f>
        <v>74.26</v>
      </c>
      <c r="C35" s="23">
        <f aca="true" t="shared" si="2" ref="C35:O35">AVERAGE(C4:C19)</f>
        <v>189.42000000000002</v>
      </c>
      <c r="D35" s="23">
        <f t="shared" si="2"/>
        <v>129.06666666666666</v>
      </c>
      <c r="E35" s="23">
        <f>AVERAGE(E4:E20)</f>
        <v>113.41875000000002</v>
      </c>
      <c r="F35" s="23">
        <f t="shared" si="2"/>
        <v>162.025</v>
      </c>
      <c r="G35" s="23">
        <f t="shared" si="2"/>
        <v>211.7375</v>
      </c>
      <c r="H35" s="23">
        <f t="shared" si="2"/>
        <v>130.36875</v>
      </c>
      <c r="I35" s="23">
        <f>AVERAGE(I4:I20)</f>
        <v>22.79411764705882</v>
      </c>
      <c r="J35" s="23">
        <f>AVERAGE(J4:J20)</f>
        <v>6.835294117647059</v>
      </c>
      <c r="K35" s="23">
        <f>AVERAGE(K4:K20)</f>
        <v>19.158823529411766</v>
      </c>
      <c r="L35" s="23">
        <f>AVERAGE(L4:L20)</f>
        <v>5.882352941176471</v>
      </c>
      <c r="M35" s="23">
        <f>AVERAGE(M4:M20)</f>
        <v>18.97058823529412</v>
      </c>
      <c r="N35" s="23">
        <f>SUM(B35:M35)</f>
        <v>1083.9378431372552</v>
      </c>
      <c r="O35" s="57">
        <f t="shared" si="2"/>
        <v>95.06666666666666</v>
      </c>
    </row>
    <row r="36" spans="1:15" s="2" customFormat="1" ht="15.75" customHeight="1">
      <c r="A36" s="21" t="s">
        <v>18</v>
      </c>
      <c r="B36" s="24">
        <f>MIN(B4:B19)</f>
        <v>10.700000000000001</v>
      </c>
      <c r="C36" s="24">
        <f aca="true" t="shared" si="3" ref="C36:O36">MIN(C4:C19)</f>
        <v>66</v>
      </c>
      <c r="D36" s="24">
        <f t="shared" si="3"/>
        <v>57.09999999999999</v>
      </c>
      <c r="E36" s="24">
        <f>MIN(E4:E20)</f>
        <v>27.2</v>
      </c>
      <c r="F36" s="24">
        <f t="shared" si="3"/>
        <v>48.8</v>
      </c>
      <c r="G36" s="24">
        <f t="shared" si="3"/>
        <v>108.7</v>
      </c>
      <c r="H36" s="24">
        <f t="shared" si="3"/>
        <v>18.4</v>
      </c>
      <c r="I36" s="24">
        <f>MIN(I4:I20)</f>
        <v>0</v>
      </c>
      <c r="J36" s="24">
        <f>MIN(J4:J20)</f>
        <v>0</v>
      </c>
      <c r="K36" s="24">
        <f>MIN(K4:K20)</f>
        <v>0</v>
      </c>
      <c r="L36" s="24">
        <f>MIN(L4:L20)</f>
        <v>0</v>
      </c>
      <c r="M36" s="24">
        <f>MIN(M4:M20)</f>
        <v>0</v>
      </c>
      <c r="N36" s="24">
        <f t="shared" si="3"/>
        <v>887.7</v>
      </c>
      <c r="O36" s="53">
        <f t="shared" si="3"/>
        <v>77</v>
      </c>
    </row>
    <row r="37" spans="1:15" s="2" customFormat="1" ht="1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7"/>
    </row>
    <row r="38" spans="1:15" s="2" customFormat="1" ht="23.25" customHeight="1">
      <c r="A38" s="7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7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7.25" customHeight="1">
      <c r="A40" s="3" t="s">
        <v>1</v>
      </c>
    </row>
    <row r="41" ht="17.25" customHeight="1"/>
    <row r="42" ht="17.25" customHeight="1"/>
    <row r="43" spans="1:14" ht="17.25" customHeight="1">
      <c r="A43" s="61" t="s">
        <v>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ht="17.25" customHeight="1">
      <c r="A44" s="51" t="s">
        <v>23</v>
      </c>
      <c r="B44" s="10" t="s">
        <v>3</v>
      </c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11</v>
      </c>
      <c r="K44" s="10" t="s">
        <v>12</v>
      </c>
      <c r="L44" s="10" t="s">
        <v>13</v>
      </c>
      <c r="M44" s="10" t="s">
        <v>14</v>
      </c>
      <c r="N44" s="10" t="s">
        <v>15</v>
      </c>
    </row>
    <row r="45" spans="1:14" ht="17.25" customHeight="1">
      <c r="A45" s="54">
        <v>2559</v>
      </c>
      <c r="B45" s="55">
        <v>1</v>
      </c>
      <c r="C45" s="55">
        <v>7</v>
      </c>
      <c r="D45" s="55">
        <v>15</v>
      </c>
      <c r="E45" s="55">
        <v>16</v>
      </c>
      <c r="F45" s="55">
        <v>12</v>
      </c>
      <c r="G45" s="55">
        <v>13</v>
      </c>
      <c r="H45" s="55">
        <v>10</v>
      </c>
      <c r="I45" s="55">
        <v>4</v>
      </c>
      <c r="J45" s="55">
        <v>1</v>
      </c>
      <c r="K45" s="55">
        <v>6</v>
      </c>
      <c r="L45" s="55">
        <v>0</v>
      </c>
      <c r="M45" s="55">
        <v>1</v>
      </c>
      <c r="N45" s="53">
        <f>SUM(B45:M45)</f>
        <v>86</v>
      </c>
    </row>
    <row r="46" spans="1:14" ht="17.25" customHeight="1">
      <c r="A46" s="54">
        <v>2560</v>
      </c>
      <c r="B46" s="55">
        <v>7</v>
      </c>
      <c r="C46" s="55">
        <v>17</v>
      </c>
      <c r="D46" s="55">
        <v>11</v>
      </c>
      <c r="E46" s="55">
        <v>15</v>
      </c>
      <c r="F46" s="55">
        <v>16</v>
      </c>
      <c r="G46" s="55">
        <v>11</v>
      </c>
      <c r="H46" s="55">
        <v>16</v>
      </c>
      <c r="I46" s="55">
        <v>3</v>
      </c>
      <c r="J46" s="55">
        <v>3</v>
      </c>
      <c r="K46" s="55">
        <v>0</v>
      </c>
      <c r="L46" s="55">
        <v>1</v>
      </c>
      <c r="M46" s="55">
        <v>1</v>
      </c>
      <c r="N46" s="53">
        <f>SUM(B46:M46)</f>
        <v>101</v>
      </c>
    </row>
    <row r="47" spans="1:14" ht="17.25" customHeight="1">
      <c r="A47" s="54">
        <v>2561</v>
      </c>
      <c r="B47" s="54">
        <v>9</v>
      </c>
      <c r="C47" s="54">
        <v>13</v>
      </c>
      <c r="D47" s="54">
        <v>13</v>
      </c>
      <c r="E47" s="54">
        <v>9</v>
      </c>
      <c r="F47" s="54">
        <v>12</v>
      </c>
      <c r="G47" s="54">
        <v>9</v>
      </c>
      <c r="H47" s="54">
        <v>9</v>
      </c>
      <c r="I47" s="54">
        <v>3</v>
      </c>
      <c r="J47" s="54">
        <v>5</v>
      </c>
      <c r="K47" s="54">
        <v>3</v>
      </c>
      <c r="L47" s="54">
        <v>0</v>
      </c>
      <c r="M47" s="54">
        <v>0</v>
      </c>
      <c r="N47" s="53">
        <f>SUM(B47:M47)</f>
        <v>85</v>
      </c>
    </row>
    <row r="48" spans="1:14" ht="19.5">
      <c r="A48" s="52">
        <v>2562</v>
      </c>
      <c r="B48" s="52">
        <v>2</v>
      </c>
      <c r="C48" s="52">
        <v>7</v>
      </c>
      <c r="D48" s="52">
        <v>9</v>
      </c>
      <c r="E48" s="52">
        <v>11</v>
      </c>
      <c r="F48" s="52">
        <v>20</v>
      </c>
      <c r="G48" s="52">
        <v>9</v>
      </c>
      <c r="H48" s="52">
        <v>8</v>
      </c>
      <c r="I48" s="52">
        <v>2</v>
      </c>
      <c r="J48" s="52">
        <v>0</v>
      </c>
      <c r="K48" s="52">
        <v>0</v>
      </c>
      <c r="L48" s="52">
        <v>0</v>
      </c>
      <c r="M48" s="52">
        <v>1</v>
      </c>
      <c r="N48" s="53">
        <f>SUM(B48:M48)</f>
        <v>69</v>
      </c>
    </row>
  </sheetData>
  <sheetProtection/>
  <mergeCells count="4">
    <mergeCell ref="A2:O2"/>
    <mergeCell ref="P3:R3"/>
    <mergeCell ref="T3:U3"/>
    <mergeCell ref="A43:N4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19">
      <selection activeCell="Q32" sqref="Q3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2546</v>
      </c>
      <c r="B18" s="40" t="s">
        <v>21</v>
      </c>
      <c r="C18" s="40" t="s">
        <v>21</v>
      </c>
      <c r="D18" s="40" t="s">
        <v>21</v>
      </c>
      <c r="E18" s="40" t="s">
        <v>21</v>
      </c>
      <c r="F18" s="40">
        <v>76.9</v>
      </c>
      <c r="G18" s="40">
        <v>162.6</v>
      </c>
      <c r="H18" s="40">
        <v>18.4</v>
      </c>
      <c r="I18" s="40">
        <v>0.2</v>
      </c>
      <c r="J18" s="40">
        <v>0</v>
      </c>
      <c r="K18" s="40">
        <v>6.2</v>
      </c>
      <c r="L18" s="40">
        <v>0</v>
      </c>
      <c r="M18" s="40">
        <v>0</v>
      </c>
      <c r="N18" s="40" t="s">
        <v>21</v>
      </c>
      <c r="O18" s="33" t="s">
        <v>21</v>
      </c>
      <c r="R18" s="38">
        <f aca="true" t="shared" si="0" ref="R18:R33">$N$45</f>
        <v>1091.3195833333334</v>
      </c>
    </row>
    <row r="19" spans="1:18" ht="12" customHeight="1">
      <c r="A19" s="33">
        <v>2547</v>
      </c>
      <c r="B19" s="40">
        <v>33.9</v>
      </c>
      <c r="C19" s="40">
        <v>242.6</v>
      </c>
      <c r="D19" s="40">
        <v>163.6</v>
      </c>
      <c r="E19" s="40">
        <v>89.5</v>
      </c>
      <c r="F19" s="40">
        <v>48.8</v>
      </c>
      <c r="G19" s="40">
        <v>190.4</v>
      </c>
      <c r="H19" s="40">
        <v>60.8</v>
      </c>
      <c r="I19" s="40">
        <v>27</v>
      </c>
      <c r="J19" s="40">
        <v>0</v>
      </c>
      <c r="K19" s="40">
        <v>0</v>
      </c>
      <c r="L19" s="40">
        <v>0.9</v>
      </c>
      <c r="M19" s="40">
        <v>30.2</v>
      </c>
      <c r="N19" s="40">
        <v>887.7</v>
      </c>
      <c r="O19" s="33">
        <v>99</v>
      </c>
      <c r="R19" s="38">
        <f t="shared" si="0"/>
        <v>1091.3195833333334</v>
      </c>
    </row>
    <row r="20" spans="1:18" ht="12" customHeight="1">
      <c r="A20" s="33">
        <v>2548</v>
      </c>
      <c r="B20" s="40">
        <v>66.6</v>
      </c>
      <c r="C20" s="40">
        <v>96.7</v>
      </c>
      <c r="D20" s="40">
        <v>191.8</v>
      </c>
      <c r="E20" s="40">
        <v>95.7</v>
      </c>
      <c r="F20" s="40">
        <v>84.7</v>
      </c>
      <c r="G20" s="40">
        <v>291.5</v>
      </c>
      <c r="H20" s="40">
        <v>37.9</v>
      </c>
      <c r="I20" s="40">
        <v>34.7</v>
      </c>
      <c r="J20" s="40">
        <v>4.7</v>
      </c>
      <c r="K20" s="40">
        <v>0</v>
      </c>
      <c r="L20" s="40">
        <v>0</v>
      </c>
      <c r="M20" s="40">
        <v>8.5</v>
      </c>
      <c r="N20" s="40">
        <v>912.8</v>
      </c>
      <c r="O20" s="33">
        <v>106</v>
      </c>
      <c r="R20" s="38">
        <f t="shared" si="0"/>
        <v>1091.3195833333334</v>
      </c>
    </row>
    <row r="21" spans="1:18" ht="12" customHeight="1">
      <c r="A21" s="33">
        <v>2549</v>
      </c>
      <c r="B21" s="40">
        <v>138.9</v>
      </c>
      <c r="C21" s="40">
        <v>217.7</v>
      </c>
      <c r="D21" s="40">
        <v>111.7</v>
      </c>
      <c r="E21" s="40">
        <v>101.9</v>
      </c>
      <c r="F21" s="40">
        <v>153.2</v>
      </c>
      <c r="G21" s="40">
        <v>448.7</v>
      </c>
      <c r="H21" s="40">
        <v>46.7</v>
      </c>
      <c r="I21" s="40">
        <v>0</v>
      </c>
      <c r="J21" s="40">
        <v>0</v>
      </c>
      <c r="K21" s="40">
        <v>0</v>
      </c>
      <c r="L21" s="40">
        <v>0</v>
      </c>
      <c r="M21" s="40">
        <v>0.3</v>
      </c>
      <c r="N21" s="40">
        <v>1219.1</v>
      </c>
      <c r="O21" s="33">
        <v>107</v>
      </c>
      <c r="R21" s="38">
        <f t="shared" si="0"/>
        <v>1091.3195833333334</v>
      </c>
    </row>
    <row r="22" spans="1:18" ht="12" customHeight="1">
      <c r="A22" s="33">
        <v>2550</v>
      </c>
      <c r="B22" s="40">
        <v>77</v>
      </c>
      <c r="C22" s="40">
        <v>320.5</v>
      </c>
      <c r="D22" s="40">
        <v>140.9</v>
      </c>
      <c r="E22" s="40">
        <v>61.8</v>
      </c>
      <c r="F22" s="40">
        <v>147.3</v>
      </c>
      <c r="G22" s="40">
        <v>182.5</v>
      </c>
      <c r="H22" s="40">
        <v>66.9</v>
      </c>
      <c r="I22" s="40">
        <v>21.8</v>
      </c>
      <c r="J22" s="40">
        <v>0</v>
      </c>
      <c r="K22" s="40">
        <v>4.2</v>
      </c>
      <c r="L22" s="40">
        <v>27.7</v>
      </c>
      <c r="M22" s="40">
        <v>1.2</v>
      </c>
      <c r="N22" s="40">
        <v>1051.8</v>
      </c>
      <c r="O22" s="33">
        <v>115</v>
      </c>
      <c r="R22" s="38">
        <f t="shared" si="0"/>
        <v>1091.3195833333334</v>
      </c>
    </row>
    <row r="23" spans="1:18" ht="12" customHeight="1">
      <c r="A23" s="33">
        <v>2551</v>
      </c>
      <c r="B23" s="40">
        <v>132.2</v>
      </c>
      <c r="C23" s="40">
        <v>241.9</v>
      </c>
      <c r="D23" s="40">
        <v>64</v>
      </c>
      <c r="E23" s="40">
        <v>64</v>
      </c>
      <c r="F23" s="40">
        <v>200.5</v>
      </c>
      <c r="G23" s="40">
        <v>173.9</v>
      </c>
      <c r="H23" s="40">
        <v>356.4</v>
      </c>
      <c r="I23" s="40">
        <v>14.5</v>
      </c>
      <c r="J23" s="40">
        <v>0</v>
      </c>
      <c r="K23" s="40">
        <v>0</v>
      </c>
      <c r="L23" s="40">
        <v>25.4</v>
      </c>
      <c r="M23" s="40">
        <v>31</v>
      </c>
      <c r="N23" s="40">
        <v>1303.8</v>
      </c>
      <c r="O23" s="33">
        <v>95</v>
      </c>
      <c r="R23" s="38">
        <f t="shared" si="0"/>
        <v>1091.3195833333334</v>
      </c>
    </row>
    <row r="24" spans="1:18" ht="12" customHeight="1">
      <c r="A24" s="33">
        <v>2552</v>
      </c>
      <c r="B24" s="40">
        <v>69</v>
      </c>
      <c r="C24" s="40">
        <v>196</v>
      </c>
      <c r="D24" s="40">
        <v>114.7</v>
      </c>
      <c r="E24" s="40">
        <v>104.1</v>
      </c>
      <c r="F24" s="40">
        <v>146.1</v>
      </c>
      <c r="G24" s="40">
        <v>196</v>
      </c>
      <c r="H24" s="40">
        <v>124.2</v>
      </c>
      <c r="I24" s="40">
        <v>1.6</v>
      </c>
      <c r="J24" s="40">
        <v>0</v>
      </c>
      <c r="K24" s="40">
        <v>57.2</v>
      </c>
      <c r="L24" s="40">
        <v>0</v>
      </c>
      <c r="M24" s="40">
        <v>15.1</v>
      </c>
      <c r="N24" s="40">
        <v>1024</v>
      </c>
      <c r="O24" s="33">
        <v>87</v>
      </c>
      <c r="R24" s="38">
        <f t="shared" si="0"/>
        <v>1091.3195833333334</v>
      </c>
    </row>
    <row r="25" spans="1:18" ht="12" customHeight="1">
      <c r="A25" s="33">
        <v>2553</v>
      </c>
      <c r="B25" s="40">
        <v>31.6</v>
      </c>
      <c r="C25" s="40">
        <v>78.4</v>
      </c>
      <c r="D25" s="40">
        <v>99.1</v>
      </c>
      <c r="E25" s="40">
        <v>265.7</v>
      </c>
      <c r="F25" s="40">
        <v>349.9</v>
      </c>
      <c r="G25" s="40">
        <v>193.2</v>
      </c>
      <c r="H25" s="40">
        <v>277.8</v>
      </c>
      <c r="I25" s="40">
        <v>0</v>
      </c>
      <c r="J25" s="40">
        <v>38.4</v>
      </c>
      <c r="K25" s="40">
        <v>8.5</v>
      </c>
      <c r="L25" s="40">
        <v>20.1</v>
      </c>
      <c r="M25" s="40">
        <v>94.5</v>
      </c>
      <c r="N25" s="40">
        <v>1457.2</v>
      </c>
      <c r="O25" s="33">
        <v>108</v>
      </c>
      <c r="R25" s="38">
        <f t="shared" si="0"/>
        <v>1091.3195833333334</v>
      </c>
    </row>
    <row r="26" spans="1:18" ht="12" customHeight="1">
      <c r="A26" s="33">
        <v>2554</v>
      </c>
      <c r="B26" s="40">
        <v>141.4</v>
      </c>
      <c r="C26" s="40">
        <v>271.6</v>
      </c>
      <c r="D26" s="40">
        <v>126.89999999999999</v>
      </c>
      <c r="E26" s="40">
        <v>197.79999999999995</v>
      </c>
      <c r="F26" s="40">
        <v>301.99999999999994</v>
      </c>
      <c r="G26" s="40">
        <v>227.2</v>
      </c>
      <c r="H26" s="40">
        <v>200</v>
      </c>
      <c r="I26" s="40">
        <v>7.3</v>
      </c>
      <c r="J26" s="40">
        <v>0</v>
      </c>
      <c r="K26" s="40">
        <v>0</v>
      </c>
      <c r="L26" s="40">
        <v>7.5</v>
      </c>
      <c r="M26" s="40">
        <v>14.3</v>
      </c>
      <c r="N26" s="40">
        <v>1495.9999999999998</v>
      </c>
      <c r="O26" s="33">
        <v>105</v>
      </c>
      <c r="R26" s="38">
        <f t="shared" si="0"/>
        <v>1091.3195833333334</v>
      </c>
    </row>
    <row r="27" spans="1:18" ht="12" customHeight="1">
      <c r="A27" s="33">
        <v>2555</v>
      </c>
      <c r="B27" s="40">
        <v>10.700000000000001</v>
      </c>
      <c r="C27" s="40">
        <v>326.29999999999995</v>
      </c>
      <c r="D27" s="40">
        <v>123.60000000000001</v>
      </c>
      <c r="E27" s="40">
        <v>27.2</v>
      </c>
      <c r="F27" s="40">
        <v>137.3</v>
      </c>
      <c r="G27" s="40">
        <v>181.8</v>
      </c>
      <c r="H27" s="40">
        <v>46.800000000000004</v>
      </c>
      <c r="I27" s="40">
        <v>75.1</v>
      </c>
      <c r="J27" s="40">
        <v>0</v>
      </c>
      <c r="K27" s="40">
        <v>2.6</v>
      </c>
      <c r="L27" s="40">
        <v>8.4</v>
      </c>
      <c r="M27" s="40">
        <v>20.8</v>
      </c>
      <c r="N27" s="40">
        <v>960.5999999999998</v>
      </c>
      <c r="O27" s="33">
        <v>92</v>
      </c>
      <c r="R27" s="38">
        <f t="shared" si="0"/>
        <v>1091.3195833333334</v>
      </c>
    </row>
    <row r="28" spans="1:18" ht="12" customHeight="1">
      <c r="A28" s="33">
        <v>2556</v>
      </c>
      <c r="B28" s="40">
        <v>60.5</v>
      </c>
      <c r="C28" s="40">
        <v>133.1</v>
      </c>
      <c r="D28" s="40">
        <v>237.1</v>
      </c>
      <c r="E28" s="40">
        <v>119.8</v>
      </c>
      <c r="F28" s="40">
        <v>135.59999999999997</v>
      </c>
      <c r="G28" s="40">
        <v>199.9</v>
      </c>
      <c r="H28" s="40">
        <v>120.89999999999999</v>
      </c>
      <c r="I28" s="40">
        <v>35.5</v>
      </c>
      <c r="J28" s="40">
        <v>18.3</v>
      </c>
      <c r="K28" s="40">
        <v>0</v>
      </c>
      <c r="L28" s="40">
        <v>0</v>
      </c>
      <c r="M28" s="40">
        <v>0</v>
      </c>
      <c r="N28" s="40">
        <v>1060.6999999999998</v>
      </c>
      <c r="O28" s="33">
        <v>80</v>
      </c>
      <c r="R28" s="38">
        <f t="shared" si="0"/>
        <v>1091.3195833333334</v>
      </c>
    </row>
    <row r="29" spans="1:18" ht="12" customHeight="1">
      <c r="A29" s="33">
        <v>2557</v>
      </c>
      <c r="B29" s="40">
        <v>35.7</v>
      </c>
      <c r="C29" s="40">
        <v>94.59999999999998</v>
      </c>
      <c r="D29" s="40">
        <v>57.09999999999999</v>
      </c>
      <c r="E29" s="40">
        <v>79.89999999999999</v>
      </c>
      <c r="F29" s="40">
        <v>180.5</v>
      </c>
      <c r="G29" s="40">
        <v>224.3</v>
      </c>
      <c r="H29" s="40">
        <v>114.10000000000001</v>
      </c>
      <c r="I29" s="40">
        <v>88.7</v>
      </c>
      <c r="J29" s="40">
        <v>0</v>
      </c>
      <c r="K29" s="40">
        <v>67.6</v>
      </c>
      <c r="L29" s="40">
        <v>0</v>
      </c>
      <c r="M29" s="40">
        <v>23.9</v>
      </c>
      <c r="N29" s="40">
        <v>966.4</v>
      </c>
      <c r="O29" s="33">
        <v>88</v>
      </c>
      <c r="R29" s="38">
        <f t="shared" si="0"/>
        <v>1091.3195833333334</v>
      </c>
    </row>
    <row r="30" spans="1:18" ht="12" customHeight="1">
      <c r="A30" s="33">
        <v>2558</v>
      </c>
      <c r="B30" s="40">
        <v>78</v>
      </c>
      <c r="C30" s="40">
        <v>95.1</v>
      </c>
      <c r="D30" s="40">
        <v>99.1</v>
      </c>
      <c r="E30" s="40">
        <v>107</v>
      </c>
      <c r="F30" s="40">
        <v>108</v>
      </c>
      <c r="G30" s="40">
        <v>228.5</v>
      </c>
      <c r="H30" s="40">
        <v>78.6</v>
      </c>
      <c r="I30" s="40">
        <v>8.2</v>
      </c>
      <c r="J30" s="40">
        <v>26.4</v>
      </c>
      <c r="K30" s="40">
        <v>51.3</v>
      </c>
      <c r="L30" s="40">
        <v>8.2</v>
      </c>
      <c r="M30" s="40">
        <v>0</v>
      </c>
      <c r="N30" s="40">
        <f>SUM(B30:M30)</f>
        <v>888.4000000000001</v>
      </c>
      <c r="O30" s="33">
        <f>'ตารางฝนP.76'!O16</f>
        <v>77</v>
      </c>
      <c r="R30" s="38">
        <f t="shared" si="0"/>
        <v>1091.3195833333334</v>
      </c>
    </row>
    <row r="31" spans="1:18" ht="12" customHeight="1">
      <c r="A31" s="33">
        <v>2559</v>
      </c>
      <c r="B31" s="40">
        <v>17.5</v>
      </c>
      <c r="C31" s="40">
        <v>66</v>
      </c>
      <c r="D31" s="40">
        <v>163.9</v>
      </c>
      <c r="E31" s="40">
        <v>176.7</v>
      </c>
      <c r="F31" s="40">
        <v>96.1</v>
      </c>
      <c r="G31" s="40">
        <v>238.9</v>
      </c>
      <c r="H31" s="40">
        <v>105.8</v>
      </c>
      <c r="I31" s="40">
        <v>30</v>
      </c>
      <c r="J31" s="40">
        <v>1.3</v>
      </c>
      <c r="K31" s="40">
        <v>92.3</v>
      </c>
      <c r="L31" s="40">
        <v>0</v>
      </c>
      <c r="M31" s="40">
        <v>9.1</v>
      </c>
      <c r="N31" s="40">
        <f>SUM(B31:M31)</f>
        <v>997.5999999999999</v>
      </c>
      <c r="O31" s="33">
        <f>'ตารางฝนP.76'!O17</f>
        <v>86</v>
      </c>
      <c r="R31" s="38">
        <f t="shared" si="0"/>
        <v>1091.3195833333334</v>
      </c>
    </row>
    <row r="32" spans="1:18" ht="12" customHeight="1">
      <c r="A32" s="33">
        <v>2560</v>
      </c>
      <c r="B32" s="40">
        <v>57.2</v>
      </c>
      <c r="C32" s="40">
        <v>347</v>
      </c>
      <c r="D32" s="40">
        <v>147.8</v>
      </c>
      <c r="E32" s="40">
        <v>171.2</v>
      </c>
      <c r="F32" s="40">
        <v>289</v>
      </c>
      <c r="G32" s="40">
        <v>139.7</v>
      </c>
      <c r="H32" s="40">
        <v>194.9</v>
      </c>
      <c r="I32" s="40">
        <v>12.7</v>
      </c>
      <c r="J32" s="40">
        <v>2.8</v>
      </c>
      <c r="K32" s="40">
        <v>0</v>
      </c>
      <c r="L32" s="40">
        <v>1.8</v>
      </c>
      <c r="M32" s="40">
        <v>72.3</v>
      </c>
      <c r="N32" s="40">
        <f>SUM(B32:M32)</f>
        <v>1436.4</v>
      </c>
      <c r="O32" s="33">
        <f>'ตารางฝนP.76'!O18</f>
        <v>96</v>
      </c>
      <c r="R32" s="38">
        <f t="shared" si="0"/>
        <v>1091.3195833333334</v>
      </c>
    </row>
    <row r="33" spans="1:18" ht="12" customHeight="1">
      <c r="A33" s="33">
        <v>2561</v>
      </c>
      <c r="B33" s="40">
        <v>163.7</v>
      </c>
      <c r="C33" s="40">
        <v>113.8</v>
      </c>
      <c r="D33" s="40">
        <v>94.7</v>
      </c>
      <c r="E33" s="40">
        <v>89.2</v>
      </c>
      <c r="F33" s="40">
        <v>136.5</v>
      </c>
      <c r="G33" s="40">
        <v>108.7</v>
      </c>
      <c r="H33" s="40">
        <v>235.7</v>
      </c>
      <c r="I33" s="40">
        <v>22.4</v>
      </c>
      <c r="J33" s="40">
        <v>24.3</v>
      </c>
      <c r="K33" s="40">
        <v>35.8</v>
      </c>
      <c r="L33" s="40">
        <v>0</v>
      </c>
      <c r="M33" s="40">
        <v>0</v>
      </c>
      <c r="N33" s="40">
        <f>SUM(B33:M33)</f>
        <v>1024.8</v>
      </c>
      <c r="O33" s="33">
        <f>'ตารางฝนP.76'!O19</f>
        <v>85</v>
      </c>
      <c r="R33" s="38">
        <f t="shared" si="0"/>
        <v>1091.3195833333334</v>
      </c>
    </row>
    <row r="34" spans="1:18" ht="12" customHeight="1">
      <c r="A34" s="46">
        <v>2562</v>
      </c>
      <c r="B34" s="45">
        <v>5</v>
      </c>
      <c r="C34" s="45">
        <v>163.8</v>
      </c>
      <c r="D34" s="45">
        <v>63.6</v>
      </c>
      <c r="E34" s="45">
        <v>63.2</v>
      </c>
      <c r="F34" s="45">
        <v>315.1</v>
      </c>
      <c r="G34" s="45">
        <v>85.4</v>
      </c>
      <c r="H34" s="45">
        <v>72.1</v>
      </c>
      <c r="I34" s="45">
        <v>7.8</v>
      </c>
      <c r="J34" s="45">
        <v>0</v>
      </c>
      <c r="K34" s="45">
        <v>0</v>
      </c>
      <c r="L34" s="45">
        <v>0</v>
      </c>
      <c r="M34" s="45">
        <v>1.3</v>
      </c>
      <c r="N34" s="45">
        <f>SUM(B34:M34)</f>
        <v>777.3</v>
      </c>
      <c r="O34" s="46">
        <f>'ตารางฝนP.76'!O20</f>
        <v>69</v>
      </c>
      <c r="R34" s="38"/>
    </row>
    <row r="35" spans="1:18" ht="12" customHeight="1">
      <c r="A35" s="33">
        <v>2563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3"/>
      <c r="R35" s="38"/>
    </row>
    <row r="36" spans="1:18" ht="12" customHeight="1">
      <c r="A36" s="33">
        <v>2564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3"/>
      <c r="R36" s="38"/>
    </row>
    <row r="37" spans="1:18" ht="12" customHeight="1">
      <c r="A37" s="33">
        <v>2565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3"/>
      <c r="R37" s="38"/>
    </row>
    <row r="38" spans="1:18" ht="12" customHeight="1">
      <c r="A38" s="33">
        <v>2566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3"/>
      <c r="R38" s="38"/>
    </row>
    <row r="39" spans="1:18" ht="12" customHeight="1">
      <c r="A39" s="33">
        <v>2567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3"/>
      <c r="R39" s="38"/>
    </row>
    <row r="40" spans="1:18" ht="12" customHeight="1">
      <c r="A40" s="33">
        <v>2568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3"/>
      <c r="R40" s="38"/>
    </row>
    <row r="41" spans="1:18" ht="12" customHeight="1">
      <c r="A41" s="33">
        <v>2569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3"/>
      <c r="R41" s="38"/>
    </row>
    <row r="42" spans="1:18" ht="12" customHeight="1">
      <c r="A42" s="33">
        <v>2570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3"/>
      <c r="R42" s="38"/>
    </row>
    <row r="43" spans="1:18" ht="12" customHeight="1">
      <c r="A43" s="33">
        <v>2571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3"/>
      <c r="R43" s="38"/>
    </row>
    <row r="44" spans="1:15" ht="15" customHeight="1">
      <c r="A44" s="34" t="s">
        <v>17</v>
      </c>
      <c r="B44" s="35">
        <v>163.7</v>
      </c>
      <c r="C44" s="35">
        <v>347</v>
      </c>
      <c r="D44" s="35">
        <v>237.1</v>
      </c>
      <c r="E44" s="35">
        <v>265.7</v>
      </c>
      <c r="F44" s="35">
        <v>349.9</v>
      </c>
      <c r="G44" s="35">
        <v>448.7</v>
      </c>
      <c r="H44" s="35">
        <v>356.4</v>
      </c>
      <c r="I44" s="35">
        <v>88.7</v>
      </c>
      <c r="J44" s="35">
        <v>38.4</v>
      </c>
      <c r="K44" s="35">
        <v>92.3</v>
      </c>
      <c r="L44" s="35">
        <v>27.7</v>
      </c>
      <c r="M44" s="35">
        <v>94.5</v>
      </c>
      <c r="N44" s="35">
        <v>1496</v>
      </c>
      <c r="O44" s="47">
        <v>115</v>
      </c>
    </row>
    <row r="45" spans="1:15" ht="15" customHeight="1">
      <c r="A45" s="34" t="s">
        <v>19</v>
      </c>
      <c r="B45" s="35">
        <v>74.26</v>
      </c>
      <c r="C45" s="35">
        <v>189.42</v>
      </c>
      <c r="D45" s="35">
        <v>129.06666666666666</v>
      </c>
      <c r="E45" s="35">
        <v>116.76666666666668</v>
      </c>
      <c r="F45" s="35">
        <v>162.025</v>
      </c>
      <c r="G45" s="35">
        <v>211.7375</v>
      </c>
      <c r="H45" s="35">
        <v>130.36875</v>
      </c>
      <c r="I45" s="35">
        <v>23.73125</v>
      </c>
      <c r="J45" s="35">
        <v>7.2625</v>
      </c>
      <c r="K45" s="35">
        <v>20.35625</v>
      </c>
      <c r="L45" s="35">
        <v>6.25</v>
      </c>
      <c r="M45" s="35">
        <v>20.075</v>
      </c>
      <c r="N45" s="35">
        <v>1091.3195833333334</v>
      </c>
      <c r="O45" s="47">
        <v>95.06666666666666</v>
      </c>
    </row>
    <row r="46" spans="1:15" ht="15" customHeight="1">
      <c r="A46" s="36" t="s">
        <v>18</v>
      </c>
      <c r="B46" s="37">
        <v>10.7</v>
      </c>
      <c r="C46" s="37">
        <v>66</v>
      </c>
      <c r="D46" s="37">
        <v>57.1</v>
      </c>
      <c r="E46" s="37">
        <v>27.2</v>
      </c>
      <c r="F46" s="37">
        <v>48.8</v>
      </c>
      <c r="G46" s="37">
        <v>108.7</v>
      </c>
      <c r="H46" s="37">
        <v>18.4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887.7</v>
      </c>
      <c r="O46" s="48">
        <v>77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2008-07-09T04:43:49Z</cp:lastPrinted>
  <dcterms:created xsi:type="dcterms:W3CDTF">2008-02-06T03:22:38Z</dcterms:created>
  <dcterms:modified xsi:type="dcterms:W3CDTF">2020-04-15T04:02:35Z</dcterms:modified>
  <cp:category/>
  <cp:version/>
  <cp:contentType/>
  <cp:contentStatus/>
</cp:coreProperties>
</file>