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6)\จ.แม่ฮ่องสอน\"/>
    </mc:Choice>
  </mc:AlternateContent>
  <xr:revisionPtr revIDLastSave="0" documentId="13_ncr:1_{FE2E3EC2-5967-4DC5-AFCF-16BB117106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แม่ฮ่องสอน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E19" i="1"/>
  <c r="T7" i="1"/>
  <c r="T6" i="1"/>
  <c r="T5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G35" i="1" l="1"/>
  <c r="O35" i="1"/>
  <c r="H35" i="1"/>
  <c r="P35" i="1"/>
  <c r="I35" i="1"/>
  <c r="Q35" i="1"/>
  <c r="J35" i="1"/>
  <c r="K35" i="1"/>
  <c r="F35" i="1"/>
  <c r="L35" i="1"/>
  <c r="N35" i="1"/>
  <c r="E35" i="1"/>
  <c r="M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<sst xmlns="http://schemas.openxmlformats.org/spreadsheetml/2006/main" count="42" uniqueCount="24">
  <si>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</si>
  <si>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</si>
  <si>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</si>
  <si>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</si>
  <si>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</si>
  <si>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</si>
  <si>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</si>
  <si>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</si>
  <si>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</si>
  <si>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</si>
  <si>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</si>
  <si>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</si>
  <si>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</si>
  <si>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</si>
  <si>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</si>
  <si>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</si>
  <si>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</si>
  <si>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</si>
  <si>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</si>
  <si>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</si>
  <si>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</si>
  <si>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</si>
  <si>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</si>
  <si>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อ.เมืองแม่ฮ่องสอน (20012)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</si>
</sst>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9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จ.แม่ฮ่องสอน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Returnเมืองแม่ฮ่องสอน!$E$34:$Q$34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Returnเมืองแม่ฮ่องสอน!$E$35:$Q$35</c:f>
              <c:numCache>
                <c:formatCode>0</c:formatCode>
                <c:ptCount val="13"/>
                <c:pt idx="0" formatCode="0.0">
                  <c:v>74.94</c:v>
                </c:pt>
                <c:pt idx="1">
                  <c:v>85.31</c:v>
                </c:pt>
                <c:pt idx="2" formatCode="0.0">
                  <c:v>91.94</c:v>
                </c:pt>
                <c:pt idx="3" formatCode="0.0">
                  <c:v>96.85</c:v>
                </c:pt>
                <c:pt idx="4" formatCode="0.0">
                  <c:v>100.76</c:v>
                </c:pt>
                <c:pt idx="5" formatCode="0.0">
                  <c:v>104</c:v>
                </c:pt>
                <c:pt idx="6" formatCode="0.0">
                  <c:v>111.36</c:v>
                </c:pt>
                <c:pt idx="7" formatCode="0.0">
                  <c:v>125.28</c:v>
                </c:pt>
                <c:pt idx="8" formatCode="0.0">
                  <c:v>129.69</c:v>
                </c:pt>
                <c:pt idx="9" formatCode="0.0">
                  <c:v>143.29</c:v>
                </c:pt>
                <c:pt idx="10" formatCode="0.0">
                  <c:v>156.79</c:v>
                </c:pt>
                <c:pt idx="11" formatCode="0.0">
                  <c:v>170.24</c:v>
                </c:pt>
                <c:pt idx="12" formatCode="0.0">
                  <c:v>187.98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B-4FB8-B1CB-89BBDAE9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999928"/>
        <c:axId val="346128272"/>
      </c:scatterChart>
      <c:valAx>
        <c:axId val="27099992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28272"/>
        <c:crossesAt val="10"/>
        <c:crossBetween val="midCat"/>
      </c:valAx>
      <c:valAx>
        <c:axId val="34612827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09999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6540C7B-F075-486A-8554-0C5CDD7E7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6" t="s">
        <v>23</v>
      </c>
      <c r="B1" s="67"/>
      <c r="C1" s="67"/>
      <c r="D1" s="67"/>
      <c r="E1" s="67"/>
      <c r="F1" s="68"/>
    </row>
    <row r="2" spans="1:27" ht="23.1" customHeight="1" x14ac:dyDescent="0.6">
      <c r="A2" s="63" t="s">
        <v>4</v>
      </c>
      <c r="B2" s="64"/>
      <c r="C2" s="64"/>
      <c r="D2" s="64"/>
      <c r="E2" s="64"/>
      <c r="F2" s="65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118</v>
      </c>
      <c r="C4" s="38">
        <f>A31+1</f>
        <v>2523</v>
      </c>
      <c r="D4" s="9">
        <v>47.2</v>
      </c>
      <c r="E4" s="40">
        <f>C31+1</f>
        <v>2551</v>
      </c>
      <c r="F4" s="18">
        <v>90.5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63</v>
      </c>
      <c r="C5" s="38">
        <f>C4+1</f>
        <v>2524</v>
      </c>
      <c r="D5" s="9">
        <v>52.1</v>
      </c>
      <c r="E5" s="41">
        <f t="shared" ref="E5:E17" si="0">E4+1</f>
        <v>2552</v>
      </c>
      <c r="F5" s="9">
        <v>35.6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78.58750000000002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75.8</v>
      </c>
      <c r="C6" s="38">
        <f t="shared" ref="C6:C31" si="2">C5+1</f>
        <v>2525</v>
      </c>
      <c r="D6" s="9">
        <v>90.5</v>
      </c>
      <c r="E6" s="41">
        <f t="shared" si="0"/>
        <v>2553</v>
      </c>
      <c r="F6" s="9">
        <v>128</v>
      </c>
      <c r="I6" s="1" t="s">
        <v>0</v>
      </c>
      <c r="K6" s="2" t="s">
        <v>0</v>
      </c>
      <c r="R6" s="1" t="s">
        <v>9</v>
      </c>
      <c r="T6" s="7">
        <f>(VAR(G39:G115))</f>
        <v>526.79801056337703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72.599999999999994</v>
      </c>
      <c r="C7" s="38">
        <f t="shared" si="2"/>
        <v>2526</v>
      </c>
      <c r="D7" s="9">
        <v>52.6</v>
      </c>
      <c r="E7" s="41">
        <f t="shared" si="0"/>
        <v>2554</v>
      </c>
      <c r="F7" s="9">
        <v>99.9</v>
      </c>
      <c r="I7" s="1" t="s">
        <v>10</v>
      </c>
      <c r="K7" s="2" t="s">
        <v>0</v>
      </c>
      <c r="R7" s="1" t="s">
        <v>11</v>
      </c>
      <c r="T7" s="7">
        <f>STDEV(G39:G115)</f>
        <v>22.952080745836032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130.4</v>
      </c>
      <c r="C8" s="38">
        <f t="shared" si="2"/>
        <v>2527</v>
      </c>
      <c r="D8" s="9">
        <v>81.5</v>
      </c>
      <c r="E8" s="41">
        <f t="shared" si="0"/>
        <v>2555</v>
      </c>
      <c r="F8" s="9">
        <v>74.8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59.6</v>
      </c>
      <c r="C9" s="38">
        <f t="shared" si="2"/>
        <v>2528</v>
      </c>
      <c r="D9" s="9">
        <v>52.8</v>
      </c>
      <c r="E9" s="41">
        <f t="shared" si="0"/>
        <v>2556</v>
      </c>
      <c r="F9" s="9">
        <v>69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63.5</v>
      </c>
      <c r="C10" s="38">
        <f t="shared" si="2"/>
        <v>2529</v>
      </c>
      <c r="D10" s="10">
        <v>98.6</v>
      </c>
      <c r="E10" s="41">
        <f t="shared" si="0"/>
        <v>2557</v>
      </c>
      <c r="F10" s="9">
        <v>55.9</v>
      </c>
      <c r="S10" s="2" t="s">
        <v>12</v>
      </c>
      <c r="T10" s="23">
        <f>+B78</f>
        <v>0.55523199999999995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110.7</v>
      </c>
      <c r="C11" s="38">
        <f t="shared" si="2"/>
        <v>2530</v>
      </c>
      <c r="D11" s="43">
        <v>54.8</v>
      </c>
      <c r="E11" s="41">
        <f t="shared" si="0"/>
        <v>2558</v>
      </c>
      <c r="F11" s="9">
        <v>54.2</v>
      </c>
      <c r="S11" s="2" t="s">
        <v>13</v>
      </c>
      <c r="T11" s="23">
        <f>+B79</f>
        <v>1.1871989999999999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55.5</v>
      </c>
      <c r="C12" s="38">
        <f t="shared" si="2"/>
        <v>2531</v>
      </c>
      <c r="D12" s="18">
        <v>90.9</v>
      </c>
      <c r="E12" s="41">
        <f t="shared" si="0"/>
        <v>2559</v>
      </c>
      <c r="F12" s="9">
        <v>57.5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49.2</v>
      </c>
      <c r="C13" s="38">
        <f t="shared" si="2"/>
        <v>2532</v>
      </c>
      <c r="D13" s="9">
        <v>51</v>
      </c>
      <c r="E13" s="41">
        <f t="shared" si="0"/>
        <v>2560</v>
      </c>
      <c r="F13" s="9">
        <v>53.8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84.6</v>
      </c>
      <c r="C14" s="38">
        <f t="shared" si="2"/>
        <v>2533</v>
      </c>
      <c r="D14" s="9">
        <v>66.7</v>
      </c>
      <c r="E14" s="41">
        <f t="shared" si="0"/>
        <v>2561</v>
      </c>
      <c r="F14" s="9">
        <v>62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108.4</v>
      </c>
      <c r="C15" s="38">
        <f t="shared" si="2"/>
        <v>2534</v>
      </c>
      <c r="D15" s="9">
        <v>123.2</v>
      </c>
      <c r="E15" s="41">
        <f t="shared" si="0"/>
        <v>2562</v>
      </c>
      <c r="F15" s="9">
        <v>75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74.8</v>
      </c>
      <c r="C16" s="38">
        <f t="shared" si="2"/>
        <v>2535</v>
      </c>
      <c r="D16" s="9">
        <v>93.3</v>
      </c>
      <c r="E16" s="41">
        <f t="shared" si="0"/>
        <v>2563</v>
      </c>
      <c r="F16" s="9">
        <v>66.7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108.7</v>
      </c>
      <c r="C17" s="38">
        <f t="shared" si="2"/>
        <v>2536</v>
      </c>
      <c r="D17" s="9">
        <v>126.3</v>
      </c>
      <c r="E17" s="41">
        <f t="shared" si="0"/>
        <v>2564</v>
      </c>
      <c r="F17" s="9">
        <v>69.599999999999994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94.8</v>
      </c>
      <c r="C18" s="38">
        <f t="shared" si="2"/>
        <v>2537</v>
      </c>
      <c r="D18" s="9">
        <v>86.9</v>
      </c>
      <c r="E18" s="41">
        <v>2565</v>
      </c>
      <c r="F18" s="9">
        <v>110.5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73.3</v>
      </c>
      <c r="C19" s="38">
        <f t="shared" si="2"/>
        <v>2538</v>
      </c>
      <c r="D19" s="9">
        <v>48.9</v>
      </c>
      <c r="E19" s="41">
        <f>E18+1</f>
        <v>2566</v>
      </c>
      <c r="F19" s="9">
        <v>78.599999999999994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98.1</v>
      </c>
      <c r="C20" s="38">
        <f t="shared" si="2"/>
        <v>2539</v>
      </c>
      <c r="D20" s="9">
        <v>57.9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73.7</v>
      </c>
      <c r="C21" s="38">
        <f t="shared" si="2"/>
        <v>2540</v>
      </c>
      <c r="D21" s="9">
        <v>57.3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55.7</v>
      </c>
      <c r="C22" s="38">
        <f t="shared" si="2"/>
        <v>2541</v>
      </c>
      <c r="D22" s="9">
        <v>83.4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57.1</v>
      </c>
      <c r="C23" s="38">
        <f t="shared" si="2"/>
        <v>2542</v>
      </c>
      <c r="D23" s="9">
        <v>115.3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80.2</v>
      </c>
      <c r="C24" s="38">
        <f t="shared" si="2"/>
        <v>2543</v>
      </c>
      <c r="D24" s="9">
        <v>101.3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93.2</v>
      </c>
      <c r="C25" s="38">
        <f t="shared" si="2"/>
        <v>2544</v>
      </c>
      <c r="D25" s="9">
        <v>98.1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70.8</v>
      </c>
      <c r="C26" s="38">
        <f t="shared" si="2"/>
        <v>2545</v>
      </c>
      <c r="D26" s="9">
        <v>79.3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120.5</v>
      </c>
      <c r="C27" s="38">
        <f t="shared" si="2"/>
        <v>2546</v>
      </c>
      <c r="D27" s="9">
        <v>62.2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93.5</v>
      </c>
      <c r="C28" s="38">
        <f t="shared" si="2"/>
        <v>2547</v>
      </c>
      <c r="D28" s="53">
        <v>68.8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85.6</v>
      </c>
      <c r="C29" s="38">
        <f t="shared" si="2"/>
        <v>2548</v>
      </c>
      <c r="D29" s="54">
        <v>82.6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80.900000000000006</v>
      </c>
      <c r="C30" s="38">
        <f t="shared" si="2"/>
        <v>2549</v>
      </c>
      <c r="D30" s="55">
        <v>89.4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58.9</v>
      </c>
      <c r="C31" s="39">
        <f t="shared" si="2"/>
        <v>2550</v>
      </c>
      <c r="D31" s="56">
        <v>52.7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1" t="s">
        <v>14</v>
      </c>
      <c r="D34" s="62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1" t="s">
        <v>22</v>
      </c>
      <c r="D35" s="62"/>
      <c r="E35" s="15">
        <f t="shared" ref="E35:Q35" si="4">ROUND((((-LN(-LN(1-1/E34)))+$B$81*$B$82)/$B$81),2)</f>
        <v>74.94</v>
      </c>
      <c r="F35" s="16">
        <f t="shared" si="4"/>
        <v>85.31</v>
      </c>
      <c r="G35" s="15">
        <f t="shared" si="4"/>
        <v>91.94</v>
      </c>
      <c r="H35" s="15">
        <f t="shared" si="4"/>
        <v>96.85</v>
      </c>
      <c r="I35" s="15">
        <f t="shared" si="4"/>
        <v>100.76</v>
      </c>
      <c r="J35" s="15">
        <f t="shared" si="4"/>
        <v>104</v>
      </c>
      <c r="K35" s="15">
        <f t="shared" si="4"/>
        <v>111.36</v>
      </c>
      <c r="L35" s="15">
        <f t="shared" si="4"/>
        <v>125.28</v>
      </c>
      <c r="M35" s="15">
        <f t="shared" si="4"/>
        <v>129.69</v>
      </c>
      <c r="N35" s="15">
        <f t="shared" si="4"/>
        <v>143.29</v>
      </c>
      <c r="O35" s="15">
        <f t="shared" si="4"/>
        <v>156.79</v>
      </c>
      <c r="P35" s="15">
        <f t="shared" si="4"/>
        <v>170.24</v>
      </c>
      <c r="Q35" s="15">
        <f t="shared" si="4"/>
        <v>187.98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118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63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7" si="5">F40+1</f>
        <v>2497</v>
      </c>
      <c r="G41" s="50">
        <v>75.8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72.599999999999994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130.4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59.6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63.5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110.7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55.5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49.2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84.6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108.4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74.8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108.7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94.8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73.3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98.1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73.7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55.7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57.1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80.2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93.2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70.8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120.5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93.5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85.6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80.900000000000006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58.9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47.2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52.1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90.5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52.6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81.5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52.8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98.6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54.8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90.9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51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5"/>
        <v>2533</v>
      </c>
      <c r="G77" s="50">
        <v>66.7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0.55523199999999995</v>
      </c>
      <c r="F78" s="49">
        <f t="shared" si="5"/>
        <v>2534</v>
      </c>
      <c r="G78" s="50">
        <v>123.2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1.1871989999999999</v>
      </c>
      <c r="F79" s="49">
        <f t="shared" si="5"/>
        <v>2535</v>
      </c>
      <c r="G79" s="50">
        <v>93.3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126.3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5.1725114299947798E-2</v>
      </c>
      <c r="F81" s="49">
        <f t="shared" si="5"/>
        <v>2537</v>
      </c>
      <c r="G81" s="50">
        <v>86.9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67.853217291985587</v>
      </c>
      <c r="F82" s="49">
        <f t="shared" si="5"/>
        <v>2538</v>
      </c>
      <c r="G82" s="50">
        <v>48.9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57.9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57.3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83.4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115.3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101.3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98.1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79.3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62.2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68.8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82.6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89.4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52.7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90.5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35.6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128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99.9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74.8</v>
      </c>
    </row>
    <row r="100" spans="2:27" ht="12" customHeight="1" x14ac:dyDescent="0.6">
      <c r="F100" s="49">
        <f t="shared" si="5"/>
        <v>2556</v>
      </c>
      <c r="G100" s="50">
        <v>69</v>
      </c>
    </row>
    <row r="101" spans="2:27" ht="12" customHeight="1" x14ac:dyDescent="0.6">
      <c r="F101" s="49">
        <f t="shared" si="5"/>
        <v>2557</v>
      </c>
      <c r="G101" s="50">
        <v>55.9</v>
      </c>
    </row>
    <row r="102" spans="2:27" ht="12" customHeight="1" x14ac:dyDescent="0.6">
      <c r="F102" s="49">
        <f t="shared" si="5"/>
        <v>2558</v>
      </c>
      <c r="G102" s="50">
        <v>54.2</v>
      </c>
    </row>
    <row r="103" spans="2:27" ht="12" customHeight="1" x14ac:dyDescent="0.6">
      <c r="F103" s="49">
        <f t="shared" si="5"/>
        <v>2559</v>
      </c>
      <c r="G103" s="50">
        <v>57.5</v>
      </c>
    </row>
    <row r="104" spans="2:27" ht="12" customHeight="1" x14ac:dyDescent="0.6">
      <c r="F104" s="49">
        <f t="shared" si="5"/>
        <v>2560</v>
      </c>
      <c r="G104" s="50">
        <v>53.8</v>
      </c>
    </row>
    <row r="105" spans="2:27" ht="12" customHeight="1" x14ac:dyDescent="0.6">
      <c r="F105" s="49">
        <f t="shared" si="5"/>
        <v>2561</v>
      </c>
      <c r="G105" s="50">
        <v>62</v>
      </c>
    </row>
    <row r="106" spans="2:27" ht="12" customHeight="1" x14ac:dyDescent="0.6">
      <c r="F106" s="49">
        <f>F105+1</f>
        <v>2562</v>
      </c>
      <c r="G106" s="50">
        <v>75</v>
      </c>
    </row>
    <row r="107" spans="2:27" ht="12" customHeight="1" x14ac:dyDescent="0.6">
      <c r="F107" s="49">
        <f t="shared" si="5"/>
        <v>2563</v>
      </c>
      <c r="G107" s="60">
        <v>66.7</v>
      </c>
    </row>
    <row r="108" spans="2:27" ht="12" customHeight="1" x14ac:dyDescent="0.6">
      <c r="F108" s="49">
        <f t="shared" ref="F108" si="7">F107+1</f>
        <v>2564</v>
      </c>
      <c r="G108" s="50">
        <v>69.599999999999994</v>
      </c>
    </row>
    <row r="109" spans="2:27" ht="12" customHeight="1" x14ac:dyDescent="0.6">
      <c r="F109" s="49">
        <v>2565</v>
      </c>
      <c r="G109" s="50">
        <v>110.5</v>
      </c>
    </row>
    <row r="110" spans="2:27" ht="12" customHeight="1" x14ac:dyDescent="0.6">
      <c r="F110" s="49">
        <v>2566</v>
      </c>
      <c r="G110" s="50">
        <v>78.599999999999994</v>
      </c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Returnเมืองแม่ฮ่องสอน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2023-12-21T04:21:58Z</dcterms:modified>
</cp:coreProperties>
</file>