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แม่ลาน้อย" sheetId="1" r:id="rId1"/>
    <sheet name="Chart1" sheetId="2" r:id="rId2"/>
    <sheet name="รายเดือนแม่ลาน้อ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<sst xmlns="http://schemas.openxmlformats.org/spreadsheetml/2006/main" count="222" uniqueCount="26">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</sst>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4" borderId="14" xfId="44" applyNumberFormat="1" applyFont="1" applyFill="1" applyBorder="1" applyAlignment="1">
      <alignment horizontal="center" vertical="center"/>
      <protection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2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2" borderId="12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" fontId="7" fillId="34" borderId="17" xfId="44" applyNumberFormat="1" applyFont="1" applyFill="1" applyBorder="1" applyAlignment="1">
      <alignment horizontal="center" vertical="center"/>
      <protection/>
    </xf>
    <xf numFmtId="167" fontId="18" fillId="34" borderId="12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" fontId="20" fillId="34" borderId="14" xfId="44" applyNumberFormat="1" applyFont="1" applyFill="1" applyBorder="1" applyAlignment="1">
      <alignment horizontal="center" vertical="center"/>
      <protection/>
    </xf>
    <xf numFmtId="169" fontId="21" fillId="32" borderId="12" xfId="0" applyNumberFormat="1" applyFont="1" applyFill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2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7" xfId="44" applyNumberFormat="1" applyFont="1" applyFill="1" applyBorder="1" applyAlignment="1">
      <alignment horizontal="center" vertical="center"/>
      <protection/>
    </xf>
    <xf numFmtId="1" fontId="12" fillId="32" borderId="18" xfId="44" applyNumberFormat="1" applyFont="1" applyFill="1" applyBorder="1" applyAlignment="1">
      <alignment horizontal="center" vertical="center"/>
      <protection/>
    </xf>
    <xf numFmtId="1" fontId="7" fillId="32" borderId="13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vertical="center"/>
    </xf>
    <xf numFmtId="1" fontId="20" fillId="34" borderId="17" xfId="44" applyNumberFormat="1" applyFont="1" applyFill="1" applyBorder="1" applyAlignment="1">
      <alignment horizontal="center" vertical="center"/>
      <protection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9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22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3"/>
          <c:w val="0.894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'ตารางฝนอ.แม่ลาน้อย'!$A$4:$A$55</c:f>
              <c:numCache>
                <c:ptCount val="52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</c:numCache>
            </c:numRef>
          </c:cat>
          <c:val>
            <c:numRef>
              <c:f>'ตารางฝนอ.แม่ลาน้อย'!$N$4:$N$55</c:f>
              <c:numCache>
                <c:ptCount val="52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1194</c:v>
                </c:pt>
              </c:numCache>
            </c:numRef>
          </c:val>
        </c:ser>
        <c:axId val="10590265"/>
        <c:axId val="28203522"/>
      </c:barChart>
      <c:lineChart>
        <c:grouping val="standard"/>
        <c:varyColors val="0"/>
        <c:ser>
          <c:idx val="1"/>
          <c:order val="1"/>
          <c:tx>
            <c:v>ปริมาณฝนเฉลี่ย 1,243.5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'ตารางฝนอ.แม่ลาน้อย'!$Q$4:$Q$54</c:f>
              <c:numCache>
                <c:ptCount val="51"/>
                <c:pt idx="0">
                  <c:v>1244.7818877334216</c:v>
                </c:pt>
                <c:pt idx="1">
                  <c:v>1244.7818877334216</c:v>
                </c:pt>
                <c:pt idx="2">
                  <c:v>1244.7818877334216</c:v>
                </c:pt>
                <c:pt idx="3">
                  <c:v>1244.7818877334216</c:v>
                </c:pt>
                <c:pt idx="4">
                  <c:v>1244.7818877334216</c:v>
                </c:pt>
                <c:pt idx="5">
                  <c:v>1244.7818877334216</c:v>
                </c:pt>
                <c:pt idx="6">
                  <c:v>1244.7818877334216</c:v>
                </c:pt>
                <c:pt idx="7">
                  <c:v>1244.7818877334216</c:v>
                </c:pt>
                <c:pt idx="8">
                  <c:v>1244.7818877334216</c:v>
                </c:pt>
                <c:pt idx="9">
                  <c:v>1244.7818877334216</c:v>
                </c:pt>
                <c:pt idx="10">
                  <c:v>1244.7818877334216</c:v>
                </c:pt>
                <c:pt idx="11">
                  <c:v>1244.7818877334216</c:v>
                </c:pt>
                <c:pt idx="12">
                  <c:v>1244.7818877334216</c:v>
                </c:pt>
                <c:pt idx="13">
                  <c:v>1244.7818877334216</c:v>
                </c:pt>
                <c:pt idx="14">
                  <c:v>1244.7818877334216</c:v>
                </c:pt>
                <c:pt idx="15">
                  <c:v>1244.7818877334216</c:v>
                </c:pt>
                <c:pt idx="16">
                  <c:v>1244.7818877334216</c:v>
                </c:pt>
                <c:pt idx="17">
                  <c:v>1244.7818877334216</c:v>
                </c:pt>
                <c:pt idx="18">
                  <c:v>1244.7818877334216</c:v>
                </c:pt>
                <c:pt idx="19">
                  <c:v>1244.7818877334216</c:v>
                </c:pt>
                <c:pt idx="20">
                  <c:v>1244.7818877334216</c:v>
                </c:pt>
                <c:pt idx="21">
                  <c:v>1244.7818877334216</c:v>
                </c:pt>
                <c:pt idx="22">
                  <c:v>1244.7818877334216</c:v>
                </c:pt>
                <c:pt idx="23">
                  <c:v>1244.7818877334216</c:v>
                </c:pt>
                <c:pt idx="24">
                  <c:v>1244.7818877334216</c:v>
                </c:pt>
                <c:pt idx="25">
                  <c:v>1244.7818877334216</c:v>
                </c:pt>
                <c:pt idx="26">
                  <c:v>1244.7818877334216</c:v>
                </c:pt>
                <c:pt idx="27">
                  <c:v>1244.7818877334216</c:v>
                </c:pt>
                <c:pt idx="28">
                  <c:v>1244.7818877334216</c:v>
                </c:pt>
                <c:pt idx="29">
                  <c:v>1244.7818877334216</c:v>
                </c:pt>
                <c:pt idx="30">
                  <c:v>1244.7818877334216</c:v>
                </c:pt>
                <c:pt idx="31">
                  <c:v>1244.7818877334216</c:v>
                </c:pt>
                <c:pt idx="32">
                  <c:v>1244.7818877334216</c:v>
                </c:pt>
                <c:pt idx="33">
                  <c:v>1244.7818877334216</c:v>
                </c:pt>
                <c:pt idx="34">
                  <c:v>1244.7818877334216</c:v>
                </c:pt>
                <c:pt idx="35">
                  <c:v>1244.7818877334216</c:v>
                </c:pt>
                <c:pt idx="36">
                  <c:v>1244.7818877334216</c:v>
                </c:pt>
                <c:pt idx="37">
                  <c:v>1244.7818877334216</c:v>
                </c:pt>
                <c:pt idx="38">
                  <c:v>1244.7818877334216</c:v>
                </c:pt>
                <c:pt idx="39">
                  <c:v>1244.7818877334216</c:v>
                </c:pt>
                <c:pt idx="40">
                  <c:v>1244.7818877334216</c:v>
                </c:pt>
                <c:pt idx="41">
                  <c:v>1244.7818877334216</c:v>
                </c:pt>
                <c:pt idx="42">
                  <c:v>1244.7818877334216</c:v>
                </c:pt>
                <c:pt idx="43">
                  <c:v>1244.7818877334216</c:v>
                </c:pt>
                <c:pt idx="44">
                  <c:v>1244.7818877334216</c:v>
                </c:pt>
                <c:pt idx="45">
                  <c:v>1244.7818877334216</c:v>
                </c:pt>
                <c:pt idx="46">
                  <c:v>1244.7818877334216</c:v>
                </c:pt>
                <c:pt idx="47">
                  <c:v>1244.7818877334216</c:v>
                </c:pt>
                <c:pt idx="48">
                  <c:v>1244.7818877334216</c:v>
                </c:pt>
                <c:pt idx="49">
                  <c:v>1244.7818877334216</c:v>
                </c:pt>
                <c:pt idx="50">
                  <c:v>1244.7818877334216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203522"/>
        <c:crosses val="autoZero"/>
        <c:auto val="1"/>
        <c:lblOffset val="100"/>
        <c:tickLblSkip val="2"/>
        <c:noMultiLvlLbl val="0"/>
      </c:catAx>
      <c:valAx>
        <c:axId val="282035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59026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275"/>
          <c:y val="0.47875"/>
          <c:w val="0.331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รายเดือนแม่ลาน้อย!$B$22:$M$22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รายเดือนแม่ลาน้อย!$B$23:$M$23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รายเดือนแม่ลาน้อย!$B$24:$M$24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รายเดือนแม่ลาน้อย!$B$57:$M$57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รายเดือนแม่ลาน้อย!$B$58:$M$58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รายเดือนแม่ลาน้อย!$B$59:$M$59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รายเดือนแม่ลาน้อย!$B$60:$M$60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รายเดือนแม่ลาน้อย!$B$61:$M$61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รายเดือนแม่ลาน้อย!$B$62:$M$62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รายเดือนแม่ลาน้อย!$B$63:$M$63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รายเดือนแม่ลาน้อย!$B$64:$M$64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รายเดือนแม่ลาน้อย!$B$65:$M$65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รายเดือนแม่ลาน้อย!$B$67:$M$67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รายเดือนแม่ลาน้อย!$B$68:$M$68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รายเดือนแม่ลาน้อย!$B$75:$M$75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รายเดือนแม่ลาน้อย!$B$69:$M$69</c:f>
              <c:numCache/>
            </c:numRef>
          </c:val>
          <c:smooth val="0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5051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tabSelected="1" zoomScalePageLayoutView="0" workbookViewId="0" topLeftCell="A59">
      <selection activeCell="H72" sqref="H72:J7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2" t="s">
        <v>24</v>
      </c>
      <c r="Q3" s="93"/>
      <c r="R3" s="93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$N$60</f>
        <v>1244.7818877334216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1244.7818877334216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1244.7818877334216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1244.7818877334216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1244.7818877334216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1244.7818877334216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1244.7818877334216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1244.7818877334216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1244.7818877334216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1244.7818877334216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1244.7818877334216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1244.7818877334216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1244.7818877334216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1244.7818877334216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1244.7818877334216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1244.7818877334216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1244.7818877334216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1244.7818877334216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1244.7818877334216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1244.7818877334216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1244.7818877334216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1244.7818877334216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1244.7818877334216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1244.7818877334216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1244.7818877334216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1244.7818877334216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1244.7818877334216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1244.7818877334216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1244.7818877334216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1244.7818877334216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1244.7818877334216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1244.7818877334216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1244.7818877334216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1244.7818877334216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1244.7818877334216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1244.7818877334216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1244.7818877334216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1244.7818877334216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1244.7818877334216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4">$N$60</f>
        <v>1244.7818877334216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1244.7818877334216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1244.7818877334216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1244.7818877334216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1244.7818877334216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1244.7818877334216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1244.7818877334216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1244.7818877334216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1244.7818877334216</v>
      </c>
      <c r="T51" s="38"/>
    </row>
    <row r="52" spans="1:20" s="2" customFormat="1" ht="15.75" customHeight="1">
      <c r="A52" s="81">
        <v>2561</v>
      </c>
      <c r="B52" s="82">
        <v>0</v>
      </c>
      <c r="C52" s="82">
        <v>200.8</v>
      </c>
      <c r="D52" s="82">
        <v>255.3</v>
      </c>
      <c r="E52" s="82">
        <v>201.5</v>
      </c>
      <c r="F52" s="82">
        <v>197.3</v>
      </c>
      <c r="G52" s="82">
        <v>121.7</v>
      </c>
      <c r="H52" s="82">
        <v>140</v>
      </c>
      <c r="I52" s="82">
        <v>4.5</v>
      </c>
      <c r="J52" s="82">
        <v>1.7</v>
      </c>
      <c r="K52" s="82">
        <v>60.6</v>
      </c>
      <c r="L52" s="82">
        <v>0</v>
      </c>
      <c r="M52" s="82">
        <v>0</v>
      </c>
      <c r="N52" s="83">
        <f>SUM(B52:M52)</f>
        <v>1183.4</v>
      </c>
      <c r="O52" s="84">
        <f>N69</f>
        <v>102</v>
      </c>
      <c r="P52" s="85"/>
      <c r="Q52" s="38">
        <f t="shared" si="1"/>
        <v>1244.7818877334216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>SUM(B53:M53)</f>
        <v>1075.7</v>
      </c>
      <c r="O53" s="29">
        <f>N70</f>
        <v>100</v>
      </c>
      <c r="Q53" s="38">
        <f t="shared" si="1"/>
        <v>1244.7818877334216</v>
      </c>
      <c r="T53" s="38"/>
    </row>
    <row r="54" spans="1:20" s="2" customFormat="1" ht="15.75" customHeight="1">
      <c r="A54" s="80">
        <v>2563</v>
      </c>
      <c r="B54" s="19">
        <v>47.5</v>
      </c>
      <c r="C54" s="19">
        <v>43.5</v>
      </c>
      <c r="D54" s="19">
        <v>199.5</v>
      </c>
      <c r="E54" s="19">
        <v>107.5</v>
      </c>
      <c r="F54" s="19">
        <v>240.5</v>
      </c>
      <c r="G54" s="19">
        <v>150.5</v>
      </c>
      <c r="H54" s="19">
        <v>24.5</v>
      </c>
      <c r="I54" s="19">
        <v>15</v>
      </c>
      <c r="J54" s="19">
        <v>0</v>
      </c>
      <c r="K54" s="19">
        <v>0</v>
      </c>
      <c r="L54" s="19">
        <v>0</v>
      </c>
      <c r="M54" s="19">
        <v>0</v>
      </c>
      <c r="N54" s="27">
        <f>SUM(B54:M54)</f>
        <v>828.5</v>
      </c>
      <c r="O54" s="29">
        <f>N71</f>
        <v>92</v>
      </c>
      <c r="Q54" s="38">
        <f t="shared" si="1"/>
        <v>1244.7818877334216</v>
      </c>
      <c r="T54" s="38"/>
    </row>
    <row r="55" spans="1:20" s="2" customFormat="1" ht="15.75" customHeight="1">
      <c r="A55" s="78">
        <v>2564</v>
      </c>
      <c r="B55" s="44">
        <v>92.5</v>
      </c>
      <c r="C55" s="44">
        <v>18.5</v>
      </c>
      <c r="D55" s="44">
        <v>124</v>
      </c>
      <c r="E55" s="44">
        <v>321.5</v>
      </c>
      <c r="F55" s="44">
        <v>166.9</v>
      </c>
      <c r="G55" s="44">
        <v>266.5</v>
      </c>
      <c r="H55" s="44">
        <v>165.6</v>
      </c>
      <c r="I55" s="44">
        <v>38.5</v>
      </c>
      <c r="J55" s="44">
        <v>0</v>
      </c>
      <c r="K55" s="44"/>
      <c r="L55" s="44"/>
      <c r="M55" s="44"/>
      <c r="N55" s="45">
        <f>SUM(B55:M55)</f>
        <v>1194</v>
      </c>
      <c r="O55" s="46">
        <f>N72</f>
        <v>125</v>
      </c>
      <c r="Q55" s="38"/>
      <c r="T55" s="38"/>
    </row>
    <row r="56" spans="1:20" s="2" customFormat="1" ht="15.75" customHeight="1">
      <c r="A56" s="7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6"/>
      <c r="Q56" s="38"/>
      <c r="T56" s="38"/>
    </row>
    <row r="57" spans="1:20" s="2" customFormat="1" ht="15.75" customHeight="1">
      <c r="A57" s="7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6"/>
      <c r="Q57" s="38"/>
      <c r="T57" s="38"/>
    </row>
    <row r="58" spans="1:20" s="2" customFormat="1" ht="15.75" customHeight="1">
      <c r="A58" s="7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Q58" s="38"/>
      <c r="T58" s="38"/>
    </row>
    <row r="59" spans="1:15" s="2" customFormat="1" ht="15.75" customHeight="1">
      <c r="A59" s="21" t="s">
        <v>17</v>
      </c>
      <c r="B59" s="24">
        <f>MAX(B4:B54)</f>
        <v>146</v>
      </c>
      <c r="C59" s="24">
        <f aca="true" t="shared" si="2" ref="C59:N59">MAX(C4:C54)</f>
        <v>394.4</v>
      </c>
      <c r="D59" s="24">
        <f t="shared" si="2"/>
        <v>308.3</v>
      </c>
      <c r="E59" s="24">
        <f t="shared" si="2"/>
        <v>626.1</v>
      </c>
      <c r="F59" s="24">
        <f t="shared" si="2"/>
        <v>626.4</v>
      </c>
      <c r="G59" s="24">
        <f t="shared" si="2"/>
        <v>546.3</v>
      </c>
      <c r="H59" s="24">
        <f>MAX(H4:H55)</f>
        <v>321.7</v>
      </c>
      <c r="I59" s="24">
        <f t="shared" si="2"/>
        <v>153.4</v>
      </c>
      <c r="J59" s="24">
        <f t="shared" si="2"/>
        <v>68.3</v>
      </c>
      <c r="K59" s="24">
        <f t="shared" si="2"/>
        <v>108.7</v>
      </c>
      <c r="L59" s="24">
        <f t="shared" si="2"/>
        <v>47.4</v>
      </c>
      <c r="M59" s="24">
        <f t="shared" si="2"/>
        <v>133.5</v>
      </c>
      <c r="N59" s="24">
        <f t="shared" si="2"/>
        <v>2259.8</v>
      </c>
      <c r="O59" s="88">
        <f>MAX(O4:O54)</f>
        <v>135</v>
      </c>
    </row>
    <row r="60" spans="1:15" s="2" customFormat="1" ht="15.75" customHeight="1">
      <c r="A60" s="22" t="s">
        <v>18</v>
      </c>
      <c r="B60" s="25">
        <f>AVERAGE(B4:B54)</f>
        <v>38.81136363636363</v>
      </c>
      <c r="C60" s="25">
        <f aca="true" t="shared" si="3" ref="C60:L60">AVERAGE(C4:C54)</f>
        <v>168.453488372093</v>
      </c>
      <c r="D60" s="25">
        <f t="shared" si="3"/>
        <v>188.09111111111116</v>
      </c>
      <c r="E60" s="25">
        <f t="shared" si="3"/>
        <v>217.67777777777778</v>
      </c>
      <c r="F60" s="25">
        <f t="shared" si="3"/>
        <v>264.9795454545454</v>
      </c>
      <c r="G60" s="25">
        <f t="shared" si="3"/>
        <v>203.40222222222224</v>
      </c>
      <c r="H60" s="25">
        <f>AVERAGE(H4:H55)</f>
        <v>111.83181818181819</v>
      </c>
      <c r="I60" s="25">
        <f t="shared" si="3"/>
        <v>23.260416666666668</v>
      </c>
      <c r="J60" s="25">
        <f t="shared" si="3"/>
        <v>7.5638297872340425</v>
      </c>
      <c r="K60" s="25">
        <f t="shared" si="3"/>
        <v>6.928260869565219</v>
      </c>
      <c r="L60" s="25">
        <f t="shared" si="3"/>
        <v>2.756521739130435</v>
      </c>
      <c r="M60" s="25">
        <f>AVERAGE(M4:M54)</f>
        <v>11.025531914893618</v>
      </c>
      <c r="N60" s="25">
        <f>SUM(B60:M60)</f>
        <v>1244.7818877334216</v>
      </c>
      <c r="O60" s="90">
        <f>AVERAGE(O4:O54)</f>
        <v>103.95454545454545</v>
      </c>
    </row>
    <row r="61" spans="1:15" s="2" customFormat="1" ht="15.75" customHeight="1">
      <c r="A61" s="23" t="s">
        <v>19</v>
      </c>
      <c r="B61" s="26">
        <f>MIN(B4:B54)</f>
        <v>0</v>
      </c>
      <c r="C61" s="26">
        <f aca="true" t="shared" si="4" ref="C61:M61">MIN(C4:C54)</f>
        <v>8</v>
      </c>
      <c r="D61" s="26">
        <f t="shared" si="4"/>
        <v>48.4</v>
      </c>
      <c r="E61" s="26">
        <f t="shared" si="4"/>
        <v>58.6</v>
      </c>
      <c r="F61" s="26">
        <f t="shared" si="4"/>
        <v>73</v>
      </c>
      <c r="G61" s="26">
        <f t="shared" si="4"/>
        <v>14.3</v>
      </c>
      <c r="H61" s="26">
        <f>MIN(H4:H55)</f>
        <v>16.3</v>
      </c>
      <c r="I61" s="26">
        <f t="shared" si="4"/>
        <v>0</v>
      </c>
      <c r="J61" s="26">
        <f t="shared" si="4"/>
        <v>0</v>
      </c>
      <c r="K61" s="26">
        <f t="shared" si="4"/>
        <v>0</v>
      </c>
      <c r="L61" s="26">
        <f t="shared" si="4"/>
        <v>0</v>
      </c>
      <c r="M61" s="26">
        <f t="shared" si="4"/>
        <v>0</v>
      </c>
      <c r="N61" s="26">
        <f>MIN(N4:N54)</f>
        <v>735.7</v>
      </c>
      <c r="O61" s="89">
        <f>MIN(O4:O54)</f>
        <v>64</v>
      </c>
    </row>
    <row r="62" spans="1:15" s="2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7.25" customHeight="1">
      <c r="A65" s="3" t="s">
        <v>1</v>
      </c>
    </row>
    <row r="66" spans="1:15" ht="17.25" customHeight="1">
      <c r="A66" s="47"/>
      <c r="B66" s="48"/>
      <c r="C66" s="48"/>
      <c r="D66" s="48"/>
      <c r="E66" s="94" t="s">
        <v>21</v>
      </c>
      <c r="F66" s="94"/>
      <c r="G66" s="94"/>
      <c r="H66" s="94"/>
      <c r="I66" s="94"/>
      <c r="J66" s="94"/>
      <c r="K66" s="48"/>
      <c r="L66" s="48"/>
      <c r="M66" s="48"/>
      <c r="N66" s="49"/>
      <c r="O66" s="50"/>
    </row>
    <row r="67" spans="1:15" ht="17.25" customHeight="1">
      <c r="A67" s="57" t="s">
        <v>20</v>
      </c>
      <c r="B67" s="58" t="s">
        <v>3</v>
      </c>
      <c r="C67" s="58" t="s">
        <v>4</v>
      </c>
      <c r="D67" s="58" t="s">
        <v>5</v>
      </c>
      <c r="E67" s="58" t="s">
        <v>6</v>
      </c>
      <c r="F67" s="58" t="s">
        <v>7</v>
      </c>
      <c r="G67" s="58" t="s">
        <v>8</v>
      </c>
      <c r="H67" s="58" t="s">
        <v>9</v>
      </c>
      <c r="I67" s="58" t="s">
        <v>10</v>
      </c>
      <c r="J67" s="58" t="s">
        <v>11</v>
      </c>
      <c r="K67" s="58" t="s">
        <v>12</v>
      </c>
      <c r="L67" s="58" t="s">
        <v>13</v>
      </c>
      <c r="M67" s="58" t="s">
        <v>14</v>
      </c>
      <c r="N67" s="58" t="s">
        <v>15</v>
      </c>
      <c r="O67" s="50"/>
    </row>
    <row r="68" spans="1:15" ht="17.25" customHeight="1">
      <c r="A68" s="74">
        <v>2560</v>
      </c>
      <c r="B68" s="75">
        <v>3</v>
      </c>
      <c r="C68" s="75">
        <v>14</v>
      </c>
      <c r="D68" s="75">
        <v>19</v>
      </c>
      <c r="E68" s="75">
        <v>21</v>
      </c>
      <c r="F68" s="75">
        <v>23</v>
      </c>
      <c r="G68" s="75">
        <v>6</v>
      </c>
      <c r="H68" s="75">
        <v>15</v>
      </c>
      <c r="I68" s="75">
        <v>0</v>
      </c>
      <c r="J68" s="75">
        <v>1</v>
      </c>
      <c r="K68" s="75">
        <v>1</v>
      </c>
      <c r="L68" s="75">
        <v>0</v>
      </c>
      <c r="M68" s="75">
        <v>0</v>
      </c>
      <c r="N68" s="60">
        <f>SUM(B68:M68)</f>
        <v>103</v>
      </c>
      <c r="O68" s="50"/>
    </row>
    <row r="69" spans="1:15" ht="17.25" customHeight="1">
      <c r="A69" s="74">
        <v>2561</v>
      </c>
      <c r="B69" s="75">
        <v>0</v>
      </c>
      <c r="C69" s="75">
        <v>7</v>
      </c>
      <c r="D69" s="75">
        <v>20</v>
      </c>
      <c r="E69" s="75">
        <v>26</v>
      </c>
      <c r="F69" s="75">
        <v>24</v>
      </c>
      <c r="G69" s="75">
        <v>9</v>
      </c>
      <c r="H69" s="75">
        <v>11</v>
      </c>
      <c r="I69" s="75">
        <v>1</v>
      </c>
      <c r="J69" s="75">
        <v>2</v>
      </c>
      <c r="K69" s="75">
        <v>2</v>
      </c>
      <c r="L69" s="75">
        <v>0</v>
      </c>
      <c r="M69" s="75">
        <v>0</v>
      </c>
      <c r="N69" s="60">
        <f>SUM(B69:M69)</f>
        <v>102</v>
      </c>
      <c r="O69" s="50"/>
    </row>
    <row r="70" spans="1:15" ht="17.25" customHeight="1">
      <c r="A70" s="76">
        <v>2562</v>
      </c>
      <c r="B70" s="75">
        <v>0</v>
      </c>
      <c r="C70" s="75">
        <v>5</v>
      </c>
      <c r="D70" s="75">
        <v>13</v>
      </c>
      <c r="E70" s="75">
        <v>23</v>
      </c>
      <c r="F70" s="75">
        <v>27</v>
      </c>
      <c r="G70" s="75">
        <v>21</v>
      </c>
      <c r="H70" s="75">
        <v>10</v>
      </c>
      <c r="I70" s="75">
        <v>1</v>
      </c>
      <c r="J70" s="75">
        <v>0</v>
      </c>
      <c r="K70" s="75">
        <v>0</v>
      </c>
      <c r="L70" s="75">
        <v>0</v>
      </c>
      <c r="M70" s="75">
        <v>0</v>
      </c>
      <c r="N70" s="60">
        <f>SUM(B70:M70)</f>
        <v>100</v>
      </c>
      <c r="O70" s="50"/>
    </row>
    <row r="71" spans="1:15" ht="17.25" customHeight="1">
      <c r="A71" s="74">
        <v>2563</v>
      </c>
      <c r="B71" s="75">
        <v>3</v>
      </c>
      <c r="C71" s="75">
        <v>4</v>
      </c>
      <c r="D71" s="75">
        <v>17</v>
      </c>
      <c r="E71" s="75">
        <v>19</v>
      </c>
      <c r="F71" s="75">
        <v>25</v>
      </c>
      <c r="G71" s="75">
        <v>15</v>
      </c>
      <c r="H71" s="75">
        <v>6</v>
      </c>
      <c r="I71" s="75">
        <v>3</v>
      </c>
      <c r="J71" s="75">
        <v>0</v>
      </c>
      <c r="K71" s="75">
        <v>0</v>
      </c>
      <c r="L71" s="75">
        <v>0</v>
      </c>
      <c r="M71" s="75">
        <v>0</v>
      </c>
      <c r="N71" s="60">
        <f>SUM(B71:M71)</f>
        <v>92</v>
      </c>
      <c r="O71" s="50"/>
    </row>
    <row r="72" spans="1:15" ht="17.25" customHeight="1">
      <c r="A72" s="87">
        <v>2564</v>
      </c>
      <c r="B72" s="59">
        <v>6</v>
      </c>
      <c r="C72" s="59">
        <v>1</v>
      </c>
      <c r="D72" s="59">
        <v>18</v>
      </c>
      <c r="E72" s="59">
        <v>28</v>
      </c>
      <c r="F72" s="59">
        <v>24</v>
      </c>
      <c r="G72" s="59">
        <v>24</v>
      </c>
      <c r="H72" s="59">
        <v>17</v>
      </c>
      <c r="I72" s="59">
        <v>7</v>
      </c>
      <c r="J72" s="59">
        <v>0</v>
      </c>
      <c r="K72" s="59"/>
      <c r="L72" s="59"/>
      <c r="M72" s="59"/>
      <c r="N72" s="60">
        <f>SUM(B72:M72)</f>
        <v>125</v>
      </c>
      <c r="O72" s="50"/>
    </row>
    <row r="73" spans="1:14" ht="17.25" customHeight="1">
      <c r="A73" s="7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60"/>
    </row>
    <row r="74" spans="1:14" ht="17.25" customHeight="1">
      <c r="A74" s="7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60"/>
    </row>
    <row r="75" spans="1:14" ht="17.25" customHeight="1">
      <c r="A75" s="7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</sheetData>
  <sheetProtection/>
  <mergeCells count="3">
    <mergeCell ref="A2:O2"/>
    <mergeCell ref="P3:R3"/>
    <mergeCell ref="E66:J6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zoomScalePageLayoutView="0" workbookViewId="0" topLeftCell="A61">
      <selection activeCell="I69" sqref="I69:J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$N$75</f>
        <v>1243.5314649004408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1243.5314649004408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1243.5314649004408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1243.5314649004408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1243.5314649004408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1243.5314649004408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1243.5314649004408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8">$N$75</f>
        <v>1243.5314649004408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1243.5314649004408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1243.5314649004408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1243.5314649004408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1243.5314649004408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1243.5314649004408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1243.5314649004408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1243.5314649004408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1243.5314649004408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1243.5314649004408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1243.5314649004408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1243.5314649004408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1243.5314649004408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1243.5314649004408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1243.5314649004408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1243.5314649004408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1243.5314649004408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1243.5314649004408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1243.5314649004408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1243.5314649004408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1243.5314649004408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1243.5314649004408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1243.5314649004408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1243.5314649004408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1243.5314649004408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1243.5314649004408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1243.5314649004408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1243.5314649004408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1243.5314649004408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1243.5314649004408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1243.5314649004408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1243.5314649004408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1243.5314649004408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1243.5314649004408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1243.5314649004408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1243.5314649004408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1243.5314649004408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1243.5314649004408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1243.5314649004408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1243.5314649004408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1243.5314649004408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1243.5314649004408</v>
      </c>
    </row>
    <row r="67" spans="1:18" ht="12.75" customHeight="1">
      <c r="A67" s="86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1243.5314649004408</v>
      </c>
    </row>
    <row r="68" spans="1:18" ht="12.75" customHeight="1">
      <c r="A68" s="55">
        <v>2563</v>
      </c>
      <c r="B68" s="52">
        <v>47.5</v>
      </c>
      <c r="C68" s="52">
        <v>43.5</v>
      </c>
      <c r="D68" s="52">
        <v>199.5</v>
      </c>
      <c r="E68" s="52">
        <v>107.5</v>
      </c>
      <c r="F68" s="52">
        <v>240.5</v>
      </c>
      <c r="G68" s="52">
        <v>150.5</v>
      </c>
      <c r="H68" s="52">
        <v>24.5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52">
        <f>SUM(B68:M68)</f>
        <v>828.5</v>
      </c>
      <c r="O68" s="32">
        <f>'ตารางฝนอ.แม่ลาน้อย'!O54</f>
        <v>92</v>
      </c>
      <c r="R68" s="37">
        <f t="shared" si="1"/>
        <v>1243.5314649004408</v>
      </c>
    </row>
    <row r="69" spans="1:18" ht="12.75" customHeight="1">
      <c r="A69" s="77">
        <v>2564</v>
      </c>
      <c r="B69" s="54">
        <v>92.5</v>
      </c>
      <c r="C69" s="54">
        <v>18.5</v>
      </c>
      <c r="D69" s="54">
        <v>124</v>
      </c>
      <c r="E69" s="54">
        <v>321.5</v>
      </c>
      <c r="F69" s="54">
        <v>166.9</v>
      </c>
      <c r="G69" s="54">
        <v>266.5</v>
      </c>
      <c r="H69" s="54">
        <v>165.6</v>
      </c>
      <c r="I69" s="54">
        <v>38.5</v>
      </c>
      <c r="J69" s="54">
        <v>0</v>
      </c>
      <c r="K69" s="54"/>
      <c r="L69" s="54"/>
      <c r="M69" s="54"/>
      <c r="N69" s="54">
        <f>SUM(B69:M69)</f>
        <v>1194</v>
      </c>
      <c r="O69" s="56">
        <f>'ตารางฝนอ.แม่ลาน้อย'!O55</f>
        <v>125</v>
      </c>
      <c r="R69" s="37"/>
    </row>
    <row r="70" spans="1:18" ht="12.75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.75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8" ht="12" customHeight="1">
      <c r="A72" s="7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6"/>
      <c r="R72" s="37"/>
    </row>
    <row r="73" spans="1:18" ht="12" customHeight="1">
      <c r="A73" s="7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6"/>
      <c r="R73" s="37"/>
    </row>
    <row r="74" spans="1:15" ht="15" customHeight="1">
      <c r="A74" s="33" t="s">
        <v>17</v>
      </c>
      <c r="B74" s="34">
        <v>146</v>
      </c>
      <c r="C74" s="34">
        <v>394.4</v>
      </c>
      <c r="D74" s="34">
        <v>308.3</v>
      </c>
      <c r="E74" s="34">
        <v>626.1</v>
      </c>
      <c r="F74" s="34">
        <v>626.4</v>
      </c>
      <c r="G74" s="34">
        <v>546.3</v>
      </c>
      <c r="H74" s="34">
        <v>321.7</v>
      </c>
      <c r="I74" s="34">
        <v>153.4</v>
      </c>
      <c r="J74" s="34">
        <v>68.3</v>
      </c>
      <c r="K74" s="34">
        <v>108.7</v>
      </c>
      <c r="L74" s="34">
        <v>47.4</v>
      </c>
      <c r="M74" s="34">
        <v>133.5</v>
      </c>
      <c r="N74" s="34">
        <v>2259.8</v>
      </c>
      <c r="O74" s="61">
        <v>135</v>
      </c>
    </row>
    <row r="75" spans="1:15" ht="15" customHeight="1">
      <c r="A75" s="33" t="s">
        <v>18</v>
      </c>
      <c r="B75" s="34">
        <v>38.81136363636363</v>
      </c>
      <c r="C75" s="34">
        <v>168.453488372093</v>
      </c>
      <c r="D75" s="34">
        <v>188.09111111111116</v>
      </c>
      <c r="E75" s="34">
        <v>217.67777777777778</v>
      </c>
      <c r="F75" s="34">
        <v>264.9795454545454</v>
      </c>
      <c r="G75" s="34">
        <v>203.40222222222224</v>
      </c>
      <c r="H75" s="34">
        <v>110.5813953488372</v>
      </c>
      <c r="I75" s="34">
        <v>23.260416666666668</v>
      </c>
      <c r="J75" s="34">
        <v>7.5638297872340425</v>
      </c>
      <c r="K75" s="34">
        <v>6.928260869565219</v>
      </c>
      <c r="L75" s="34">
        <v>2.756521739130435</v>
      </c>
      <c r="M75" s="34">
        <v>11.025531914893618</v>
      </c>
      <c r="N75" s="34">
        <v>1243.5314649004408</v>
      </c>
      <c r="O75" s="61">
        <v>103.95454545454545</v>
      </c>
    </row>
    <row r="76" spans="1:15" ht="15" customHeight="1">
      <c r="A76" s="35" t="s">
        <v>19</v>
      </c>
      <c r="B76" s="36">
        <v>0</v>
      </c>
      <c r="C76" s="36">
        <v>8</v>
      </c>
      <c r="D76" s="36">
        <v>48.4</v>
      </c>
      <c r="E76" s="36">
        <v>58.6</v>
      </c>
      <c r="F76" s="36">
        <v>73</v>
      </c>
      <c r="G76" s="36">
        <v>14.3</v>
      </c>
      <c r="H76" s="36">
        <v>16.3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735.7</v>
      </c>
      <c r="O76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2021-12-27T03:00:56Z</dcterms:modified>
  <cp:category/>
  <cp:version/>
  <cp:contentType/>
  <cp:contentStatus/>
</cp:coreProperties>
</file>