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95" windowHeight="5550" activeTab="0"/>
  </bookViews>
  <sheets>
    <sheet name="monthly" sheetId="1" r:id="rId1"/>
  </sheets>
  <externalReferences>
    <externalReference r:id="rId4"/>
  </externalReferences>
  <definedNames>
    <definedName name="_xlnm.Print_Area" localSheetId="0">'monthly'!$Q:$Z</definedName>
    <definedName name="Print_Area_MI">'[1]MONTHLY'!$A$5:$O$29</definedName>
    <definedName name="_xlnm.Print_Titles" localSheetId="0">'monthly'!$1:$4</definedName>
  </definedNames>
  <calcPr fullCalcOnLoad="1"/>
</workbook>
</file>

<file path=xl/sharedStrings.xml><?xml version="1.0" encoding="utf-8"?>
<sst xmlns="http://schemas.openxmlformats.org/spreadsheetml/2006/main" count="22" uniqueCount="22">
  <si>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</si>
  <si>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</si>
  <si>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</si>
  <si>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</si>
  <si>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</si>
  <si>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</si>
  <si>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</si>
  <si>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</si>
  <si>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</si>
  <si>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</si>
  <si>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</si>
  <si>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</si>
  <si>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</si>
  <si>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</si>
  <si>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</si>
  <si>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</si>
  <si>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</si>
  <si>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</si>
  <si>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</si>
  <si>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20111 (Sw.5A)  บ้านท่าโป่งแดง  อ.เมือง  จ.แม่ฮ่องสอน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</si>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</sst>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General_)"/>
    <numFmt numFmtId="183" formatCode="0_)"/>
    <numFmt numFmtId="184" formatCode="0.0_)"/>
    <numFmt numFmtId="185" formatCode="0.00_)"/>
    <numFmt numFmtId="186" formatCode="0.0"/>
    <numFmt numFmtId="187" formatCode="d\ \ด\ด\ด"/>
    <numFmt numFmtId="188" formatCode="0.000"/>
    <numFmt numFmtId="189" formatCode="dd\ \ด\ด\ด\ yyyy"/>
    <numFmt numFmtId="190" formatCode="yyyy"/>
    <numFmt numFmtId="191" formatCode="dd\ ดดด\ yyyy"/>
    <numFmt numFmtId="192" formatCode="\ \ \ bbbb"/>
    <numFmt numFmtId="193" formatCode="mmm\-yyyy"/>
    <numFmt numFmtId="194" formatCode="bbbb"/>
    <numFmt numFmtId="195" formatCode="0.000_)"/>
    <numFmt numFmtId="196" formatCode="d\ ดดด"/>
    <numFmt numFmtId="197" formatCode="[$-41E]d\ mmmm\ yyyy"/>
    <numFmt numFmtId="198" formatCode="[$-1010409]d\ mmm\ yy;@"/>
    <numFmt numFmtId="199" formatCode="[$-1010409]d\ mmmm\ yyyy;@"/>
    <numFmt numFmtId="200" formatCode="[$-107041E]d\ mmm\ yy;@"/>
    <numFmt numFmtId="201" formatCode="ดดด\ bbbb"/>
    <numFmt numFmtId="202" formatCode="#,##0_ ;\-#,##0\ "/>
    <numFmt numFmtId="203" formatCode="[$-409]h:mm:ss\ AM/PM"/>
    <numFmt numFmtId="204" formatCode="[$-409]dddd\,\ mmmm\ dd\,\ yyyy"/>
    <numFmt numFmtId="205" formatCode="#,##0.0_);\(#,##0.0\)"/>
    <numFmt numFmtId="206" formatCode="d\ \ด\ด\ด\ด\b\b\b\b"/>
    <numFmt numFmtId="207" formatCode="&quot;$&quot;#,##0;[Red]\-&quot;$&quot;#,##0"/>
    <numFmt numFmtId="208" formatCode="&quot;$&quot;#,##0.00;[Red]\-&quot;$&quot;#,##0.00"/>
    <numFmt numFmtId="209" formatCode="\ bbbb"/>
    <numFmt numFmtId="210" formatCode="\2\5\4\6"/>
    <numFmt numFmtId="211" formatCode="\t#,##0_);\(\t#,##0\)"/>
    <numFmt numFmtId="212" formatCode="dd\ ดดด"/>
    <numFmt numFmtId="213" formatCode="[$-409]mmm\-yy;@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0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182" fontId="0" fillId="0" borderId="0" xfId="0" applyAlignment="1">
      <alignment/>
    </xf>
    <xf numFmtId="1" fontId="8" fillId="0" borderId="10" xfId="0" applyNumberFormat="1" applyFont="1" applyBorder="1" applyAlignment="1" applyProtection="1">
      <alignment horizontal="center" vertical="center"/>
      <protection/>
    </xf>
    <xf numFmtId="186" fontId="8" fillId="0" borderId="11" xfId="0" applyNumberFormat="1" applyFont="1" applyBorder="1" applyAlignment="1" applyProtection="1">
      <alignment horizontal="center" vertical="center"/>
      <protection/>
    </xf>
    <xf numFmtId="186" fontId="8" fillId="0" borderId="12" xfId="0" applyNumberFormat="1" applyFont="1" applyBorder="1" applyAlignment="1" applyProtection="1">
      <alignment horizontal="center" vertical="center"/>
      <protection/>
    </xf>
    <xf numFmtId="186" fontId="8" fillId="0" borderId="10" xfId="0" applyNumberFormat="1" applyFont="1" applyBorder="1" applyAlignment="1" applyProtection="1">
      <alignment horizontal="center" vertical="center"/>
      <protection/>
    </xf>
    <xf numFmtId="1" fontId="8" fillId="0" borderId="13" xfId="0" applyNumberFormat="1" applyFont="1" applyBorder="1" applyAlignment="1" applyProtection="1">
      <alignment horizontal="center" vertical="center"/>
      <protection/>
    </xf>
    <xf numFmtId="192" fontId="9" fillId="0" borderId="14" xfId="0" applyNumberFormat="1" applyFont="1" applyBorder="1" applyAlignment="1" applyProtection="1">
      <alignment horizontal="center" vertical="center"/>
      <protection/>
    </xf>
    <xf numFmtId="186" fontId="9" fillId="0" borderId="15" xfId="0" applyNumberFormat="1" applyFont="1" applyBorder="1" applyAlignment="1" applyProtection="1">
      <alignment horizontal="right" vertical="center"/>
      <protection/>
    </xf>
    <xf numFmtId="186" fontId="9" fillId="0" borderId="16" xfId="0" applyNumberFormat="1" applyFont="1" applyBorder="1" applyAlignment="1" applyProtection="1">
      <alignment horizontal="right" vertical="center"/>
      <protection/>
    </xf>
    <xf numFmtId="186" fontId="9" fillId="0" borderId="17" xfId="0" applyNumberFormat="1" applyFont="1" applyBorder="1" applyAlignment="1" applyProtection="1">
      <alignment horizontal="right" vertical="center"/>
      <protection/>
    </xf>
    <xf numFmtId="186" fontId="9" fillId="0" borderId="18" xfId="0" applyNumberFormat="1" applyFont="1" applyBorder="1" applyAlignment="1" applyProtection="1">
      <alignment horizontal="right" vertical="center"/>
      <protection/>
    </xf>
    <xf numFmtId="1" fontId="9" fillId="0" borderId="19" xfId="0" applyNumberFormat="1" applyFont="1" applyBorder="1" applyAlignment="1" applyProtection="1">
      <alignment horizontal="right" vertical="center"/>
      <protection/>
    </xf>
    <xf numFmtId="192" fontId="9" fillId="0" borderId="20" xfId="0" applyNumberFormat="1" applyFont="1" applyBorder="1" applyAlignment="1" applyProtection="1">
      <alignment horizontal="center" vertical="center"/>
      <protection/>
    </xf>
    <xf numFmtId="186" fontId="9" fillId="0" borderId="21" xfId="0" applyNumberFormat="1" applyFont="1" applyBorder="1" applyAlignment="1" applyProtection="1">
      <alignment horizontal="right" vertical="center"/>
      <protection/>
    </xf>
    <xf numFmtId="186" fontId="9" fillId="0" borderId="22" xfId="0" applyNumberFormat="1" applyFont="1" applyBorder="1" applyAlignment="1" applyProtection="1">
      <alignment horizontal="right" vertical="center"/>
      <protection/>
    </xf>
    <xf numFmtId="186" fontId="9" fillId="0" borderId="23" xfId="0" applyNumberFormat="1" applyFont="1" applyBorder="1" applyAlignment="1" applyProtection="1">
      <alignment horizontal="right" vertical="center"/>
      <protection/>
    </xf>
    <xf numFmtId="186" fontId="9" fillId="0" borderId="20" xfId="0" applyNumberFormat="1" applyFont="1" applyBorder="1" applyAlignment="1" applyProtection="1">
      <alignment horizontal="right" vertical="center"/>
      <protection/>
    </xf>
    <xf numFmtId="1" fontId="9" fillId="0" borderId="24" xfId="0" applyNumberFormat="1" applyFont="1" applyBorder="1" applyAlignment="1" applyProtection="1">
      <alignment horizontal="right" vertical="center"/>
      <protection/>
    </xf>
    <xf numFmtId="182" fontId="9" fillId="0" borderId="0" xfId="0" applyFont="1" applyBorder="1" applyAlignment="1">
      <alignment vertical="center"/>
    </xf>
    <xf numFmtId="1" fontId="9" fillId="0" borderId="20" xfId="0" applyNumberFormat="1" applyFont="1" applyBorder="1" applyAlignment="1" applyProtection="1">
      <alignment horizontal="center" vertical="center"/>
      <protection/>
    </xf>
    <xf numFmtId="1" fontId="9" fillId="0" borderId="25" xfId="0" applyNumberFormat="1" applyFont="1" applyBorder="1" applyAlignment="1" applyProtection="1">
      <alignment horizontal="center" vertical="center"/>
      <protection/>
    </xf>
    <xf numFmtId="186" fontId="9" fillId="0" borderId="26" xfId="0" applyNumberFormat="1" applyFont="1" applyBorder="1" applyAlignment="1" applyProtection="1">
      <alignment horizontal="right" vertical="center"/>
      <protection/>
    </xf>
    <xf numFmtId="186" fontId="9" fillId="0" borderId="27" xfId="0" applyNumberFormat="1" applyFont="1" applyBorder="1" applyAlignment="1" applyProtection="1">
      <alignment horizontal="right" vertical="center"/>
      <protection/>
    </xf>
    <xf numFmtId="186" fontId="9" fillId="0" borderId="28" xfId="0" applyNumberFormat="1" applyFont="1" applyBorder="1" applyAlignment="1" applyProtection="1">
      <alignment horizontal="right" vertical="center"/>
      <protection/>
    </xf>
    <xf numFmtId="186" fontId="9" fillId="0" borderId="25" xfId="0" applyNumberFormat="1" applyFont="1" applyBorder="1" applyAlignment="1" applyProtection="1">
      <alignment horizontal="right" vertical="center"/>
      <protection/>
    </xf>
    <xf numFmtId="1" fontId="9" fillId="0" borderId="29" xfId="0" applyNumberFormat="1" applyFont="1" applyBorder="1" applyAlignment="1" applyProtection="1">
      <alignment horizontal="right" vertical="center"/>
      <protection/>
    </xf>
    <xf numFmtId="1" fontId="9" fillId="0" borderId="18" xfId="0" applyNumberFormat="1" applyFont="1" applyBorder="1" applyAlignment="1" applyProtection="1">
      <alignment horizontal="center" vertical="center"/>
      <protection/>
    </xf>
    <xf numFmtId="1" fontId="9" fillId="0" borderId="30" xfId="0" applyNumberFormat="1" applyFont="1" applyBorder="1" applyAlignment="1" applyProtection="1">
      <alignment horizontal="center" vertical="center"/>
      <protection/>
    </xf>
    <xf numFmtId="187" fontId="10" fillId="0" borderId="30" xfId="0" applyNumberFormat="1" applyFont="1" applyBorder="1" applyAlignment="1">
      <alignment vertical="center"/>
    </xf>
    <xf numFmtId="186" fontId="9" fillId="0" borderId="30" xfId="0" applyNumberFormat="1" applyFont="1" applyBorder="1" applyAlignment="1" applyProtection="1">
      <alignment vertical="center"/>
      <protection/>
    </xf>
    <xf numFmtId="183" fontId="9" fillId="0" borderId="30" xfId="0" applyNumberFormat="1" applyFont="1" applyBorder="1" applyAlignment="1" applyProtection="1">
      <alignment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6" fontId="9" fillId="0" borderId="0" xfId="0" applyNumberFormat="1" applyFont="1" applyBorder="1" applyAlignment="1" applyProtection="1">
      <alignment vertical="center"/>
      <protection/>
    </xf>
    <xf numFmtId="183" fontId="9" fillId="0" borderId="0" xfId="0" applyNumberFormat="1" applyFont="1" applyBorder="1" applyAlignment="1" applyProtection="1">
      <alignment vertical="center"/>
      <protection/>
    </xf>
    <xf numFmtId="184" fontId="9" fillId="0" borderId="0" xfId="0" applyNumberFormat="1" applyFont="1" applyBorder="1" applyAlignment="1" applyProtection="1">
      <alignment vertical="center"/>
      <protection/>
    </xf>
    <xf numFmtId="186" fontId="8" fillId="0" borderId="0" xfId="0" applyNumberFormat="1" applyFont="1" applyAlignment="1" applyProtection="1">
      <alignment horizontal="centerContinuous" vertical="center"/>
      <protection/>
    </xf>
    <xf numFmtId="182" fontId="9" fillId="0" borderId="0" xfId="0" applyFont="1" applyAlignment="1">
      <alignment horizontal="centerContinuous" vertical="center"/>
    </xf>
    <xf numFmtId="1" fontId="8" fillId="0" borderId="0" xfId="0" applyNumberFormat="1" applyFont="1" applyAlignment="1" applyProtection="1">
      <alignment horizontal="centerContinuous" vertical="center"/>
      <protection/>
    </xf>
    <xf numFmtId="1" fontId="8" fillId="0" borderId="31" xfId="0" applyNumberFormat="1" applyFont="1" applyBorder="1" applyAlignment="1" applyProtection="1">
      <alignment horizontal="center" vertical="center"/>
      <protection/>
    </xf>
    <xf numFmtId="186" fontId="9" fillId="0" borderId="32" xfId="0" applyNumberFormat="1" applyFont="1" applyBorder="1" applyAlignment="1" applyProtection="1">
      <alignment horizontal="left" vertical="center"/>
      <protection/>
    </xf>
    <xf numFmtId="182" fontId="9" fillId="0" borderId="0" xfId="0" applyFont="1" applyAlignment="1">
      <alignment vertical="center"/>
    </xf>
    <xf numFmtId="186" fontId="9" fillId="0" borderId="33" xfId="0" applyNumberFormat="1" applyFont="1" applyBorder="1" applyAlignment="1">
      <alignment horizontal="right" vertical="center"/>
    </xf>
    <xf numFmtId="192" fontId="9" fillId="0" borderId="25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SW.5A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จ.แม่ฮ่องสอน</a:t>
            </a:r>
          </a:p>
        </c:rich>
      </c:tx>
      <c:layout>
        <c:manualLayout>
          <c:xMode val="factor"/>
          <c:yMode val="factor"/>
          <c:x val="0.005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125"/>
          <c:w val="0.946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monthly!$A$5:$A$44</c:f>
              <c:numCache/>
            </c:numRef>
          </c:cat>
          <c:val>
            <c:numRef>
              <c:f>monthly!$N$5:$N$44</c:f>
              <c:numCache/>
            </c:numRef>
          </c:val>
        </c:ser>
        <c:axId val="31894666"/>
        <c:axId val="18616539"/>
      </c:barChart>
      <c:lineChart>
        <c:grouping val="standard"/>
        <c:varyColors val="0"/>
        <c:ser>
          <c:idx val="1"/>
          <c:order val="1"/>
          <c:tx>
            <c:v>ปริมาณน้ำฝนเฉลี่ย 1260.1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monthly!$A$5:$A$44</c:f>
              <c:numCache/>
            </c:numRef>
          </c:cat>
          <c:val>
            <c:numRef>
              <c:f>monthly!$P$5:$P$44</c:f>
              <c:numCache/>
            </c:numRef>
          </c:val>
          <c:smooth val="0"/>
        </c:ser>
        <c:axId val="31894666"/>
        <c:axId val="18616539"/>
      </c:lineChart>
      <c:dateAx>
        <c:axId val="31894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18616539"/>
        <c:crosses val="autoZero"/>
        <c:auto val="0"/>
        <c:baseTimeUnit val="years"/>
        <c:majorUnit val="2"/>
        <c:majorTimeUnit val="years"/>
        <c:minorUnit val="27"/>
        <c:minorTimeUnit val="days"/>
        <c:noMultiLvlLbl val="0"/>
      </c:dateAx>
      <c:valAx>
        <c:axId val="18616539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31894666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5675"/>
          <c:y val="0.21525"/>
          <c:w val="0.283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4</xdr:row>
      <xdr:rowOff>47625</xdr:rowOff>
    </xdr:from>
    <xdr:to>
      <xdr:col>28</xdr:col>
      <xdr:colOff>38100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7115175" y="1162050"/>
        <a:ext cx="519112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ang_yom\d\DATABASE\RID\Meteorology\Rainfall\Daily,Monthly,Max\MAESON\200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5">
          <cell r="A5">
            <v>2527</v>
          </cell>
          <cell r="B5" t="str">
            <v>-</v>
          </cell>
          <cell r="C5" t="str">
            <v>-</v>
          </cell>
          <cell r="D5" t="str">
            <v>-</v>
          </cell>
          <cell r="E5" t="str">
            <v>-</v>
          </cell>
          <cell r="F5">
            <v>268</v>
          </cell>
          <cell r="G5">
            <v>240.8</v>
          </cell>
          <cell r="H5">
            <v>54.5</v>
          </cell>
          <cell r="I5">
            <v>0.1</v>
          </cell>
          <cell r="J5">
            <v>28</v>
          </cell>
          <cell r="K5">
            <v>0</v>
          </cell>
          <cell r="L5">
            <v>1.8</v>
          </cell>
          <cell r="M5">
            <v>0</v>
          </cell>
          <cell r="N5" t="str">
            <v>-</v>
          </cell>
          <cell r="O5" t="str">
            <v>-</v>
          </cell>
        </row>
        <row r="6">
          <cell r="A6">
            <v>2528</v>
          </cell>
          <cell r="B6">
            <v>52.2</v>
          </cell>
          <cell r="C6">
            <v>192.2</v>
          </cell>
          <cell r="D6">
            <v>442</v>
          </cell>
          <cell r="E6">
            <v>174.7</v>
          </cell>
          <cell r="F6">
            <v>272.7</v>
          </cell>
          <cell r="G6">
            <v>211.5</v>
          </cell>
          <cell r="H6">
            <v>225.3</v>
          </cell>
          <cell r="I6">
            <v>113.6</v>
          </cell>
          <cell r="J6">
            <v>1.4</v>
          </cell>
          <cell r="K6">
            <v>0</v>
          </cell>
          <cell r="L6">
            <v>0</v>
          </cell>
          <cell r="M6">
            <v>0</v>
          </cell>
          <cell r="N6">
            <v>1685.6</v>
          </cell>
          <cell r="O6">
            <v>169</v>
          </cell>
        </row>
        <row r="7">
          <cell r="A7">
            <v>2529</v>
          </cell>
          <cell r="B7">
            <v>30.4</v>
          </cell>
          <cell r="C7">
            <v>90.6</v>
          </cell>
          <cell r="D7">
            <v>329.3</v>
          </cell>
          <cell r="E7">
            <v>203.1</v>
          </cell>
          <cell r="F7">
            <v>166.4</v>
          </cell>
          <cell r="G7">
            <v>125.4</v>
          </cell>
          <cell r="H7">
            <v>70.6</v>
          </cell>
          <cell r="I7">
            <v>11.6</v>
          </cell>
          <cell r="J7">
            <v>5.3</v>
          </cell>
          <cell r="K7">
            <v>0</v>
          </cell>
          <cell r="L7">
            <v>0.1</v>
          </cell>
          <cell r="M7">
            <v>11.8</v>
          </cell>
          <cell r="N7">
            <v>1044.6</v>
          </cell>
          <cell r="O7">
            <v>148</v>
          </cell>
        </row>
        <row r="8">
          <cell r="A8">
            <v>2530</v>
          </cell>
          <cell r="B8">
            <v>76.3</v>
          </cell>
          <cell r="C8">
            <v>67.6</v>
          </cell>
          <cell r="D8">
            <v>274.9</v>
          </cell>
          <cell r="E8">
            <v>267.6</v>
          </cell>
          <cell r="F8">
            <v>312.6</v>
          </cell>
          <cell r="G8">
            <v>219.6</v>
          </cell>
          <cell r="H8">
            <v>240.6</v>
          </cell>
          <cell r="I8">
            <v>54.2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1513.4</v>
          </cell>
          <cell r="O8">
            <v>151</v>
          </cell>
        </row>
        <row r="9">
          <cell r="A9">
            <v>2531</v>
          </cell>
          <cell r="B9">
            <v>61</v>
          </cell>
          <cell r="C9">
            <v>213.3</v>
          </cell>
          <cell r="D9">
            <v>219.8</v>
          </cell>
          <cell r="E9">
            <v>312.9</v>
          </cell>
          <cell r="F9">
            <v>214.4</v>
          </cell>
          <cell r="G9">
            <v>80.5</v>
          </cell>
          <cell r="H9">
            <v>120.1</v>
          </cell>
          <cell r="I9">
            <v>92.9</v>
          </cell>
          <cell r="J9">
            <v>0</v>
          </cell>
          <cell r="K9">
            <v>3.8</v>
          </cell>
          <cell r="L9">
            <v>0</v>
          </cell>
          <cell r="M9">
            <v>12.6</v>
          </cell>
          <cell r="N9">
            <v>1331</v>
          </cell>
          <cell r="O9">
            <v>167</v>
          </cell>
        </row>
        <row r="10">
          <cell r="A10">
            <v>2532</v>
          </cell>
          <cell r="B10">
            <v>0</v>
          </cell>
          <cell r="C10">
            <v>159</v>
          </cell>
          <cell r="D10">
            <v>276.2</v>
          </cell>
          <cell r="E10">
            <v>307</v>
          </cell>
          <cell r="F10">
            <v>100.6</v>
          </cell>
          <cell r="G10">
            <v>177.4</v>
          </cell>
          <cell r="H10">
            <v>70.2</v>
          </cell>
          <cell r="I10">
            <v>2.4</v>
          </cell>
          <cell r="J10">
            <v>0</v>
          </cell>
          <cell r="K10">
            <v>0</v>
          </cell>
          <cell r="L10">
            <v>0.9</v>
          </cell>
          <cell r="M10">
            <v>0.9</v>
          </cell>
          <cell r="N10">
            <v>1094.6</v>
          </cell>
          <cell r="O10">
            <v>148</v>
          </cell>
        </row>
        <row r="11">
          <cell r="A11">
            <v>2533</v>
          </cell>
          <cell r="B11">
            <v>61.5</v>
          </cell>
          <cell r="C11">
            <v>200.4</v>
          </cell>
          <cell r="D11">
            <v>253.4</v>
          </cell>
          <cell r="E11">
            <v>327.7</v>
          </cell>
          <cell r="F11">
            <v>247.7</v>
          </cell>
          <cell r="G11">
            <v>132.7</v>
          </cell>
          <cell r="H11">
            <v>125.8</v>
          </cell>
          <cell r="I11">
            <v>30.3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1379.5</v>
          </cell>
          <cell r="O11">
            <v>173</v>
          </cell>
        </row>
        <row r="12">
          <cell r="A12">
            <v>2534</v>
          </cell>
        </row>
        <row r="13">
          <cell r="A13">
            <v>2535</v>
          </cell>
          <cell r="B13">
            <v>0</v>
          </cell>
          <cell r="C13">
            <v>78.5</v>
          </cell>
          <cell r="D13">
            <v>283.4</v>
          </cell>
          <cell r="E13">
            <v>394.1</v>
          </cell>
          <cell r="F13">
            <v>166.5</v>
          </cell>
          <cell r="G13">
            <v>255</v>
          </cell>
          <cell r="H13">
            <v>214.6</v>
          </cell>
          <cell r="I13">
            <v>0</v>
          </cell>
          <cell r="J13">
            <v>99.1</v>
          </cell>
          <cell r="K13">
            <v>0</v>
          </cell>
          <cell r="L13">
            <v>0</v>
          </cell>
          <cell r="M13">
            <v>5</v>
          </cell>
          <cell r="N13">
            <v>1496.1999999999998</v>
          </cell>
          <cell r="O13">
            <v>150</v>
          </cell>
        </row>
        <row r="14">
          <cell r="A14">
            <v>2536</v>
          </cell>
          <cell r="B14">
            <v>56.8</v>
          </cell>
          <cell r="C14">
            <v>243.6</v>
          </cell>
          <cell r="D14">
            <v>284.6</v>
          </cell>
          <cell r="E14">
            <v>217.2</v>
          </cell>
          <cell r="F14">
            <v>282.3</v>
          </cell>
          <cell r="G14">
            <v>254.3</v>
          </cell>
          <cell r="H14">
            <v>67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99.4</v>
          </cell>
          <cell r="N14">
            <v>1505.2</v>
          </cell>
          <cell r="O14">
            <v>139</v>
          </cell>
        </row>
        <row r="15">
          <cell r="A15">
            <v>2537</v>
          </cell>
          <cell r="B15">
            <v>94.7</v>
          </cell>
          <cell r="C15">
            <v>352.8</v>
          </cell>
          <cell r="D15">
            <v>245.6</v>
          </cell>
          <cell r="E15">
            <v>482.8</v>
          </cell>
          <cell r="F15">
            <v>371.8</v>
          </cell>
          <cell r="G15">
            <v>152.9</v>
          </cell>
          <cell r="H15">
            <v>96.2</v>
          </cell>
          <cell r="I15">
            <v>2.6</v>
          </cell>
          <cell r="J15">
            <v>1.3</v>
          </cell>
          <cell r="K15">
            <v>0</v>
          </cell>
          <cell r="L15">
            <v>0</v>
          </cell>
          <cell r="M15">
            <v>44</v>
          </cell>
          <cell r="N15">
            <v>1844.7</v>
          </cell>
          <cell r="O15">
            <v>151</v>
          </cell>
        </row>
        <row r="16">
          <cell r="A16">
            <v>2538</v>
          </cell>
          <cell r="B16">
            <v>12</v>
          </cell>
          <cell r="C16">
            <v>157.2</v>
          </cell>
          <cell r="D16">
            <v>219.9</v>
          </cell>
          <cell r="E16">
            <v>264.4</v>
          </cell>
          <cell r="F16">
            <v>307.5</v>
          </cell>
          <cell r="G16">
            <v>280</v>
          </cell>
          <cell r="H16">
            <v>97.6</v>
          </cell>
          <cell r="I16">
            <v>57.1</v>
          </cell>
          <cell r="J16">
            <v>0</v>
          </cell>
          <cell r="K16">
            <v>0</v>
          </cell>
          <cell r="L16">
            <v>73.2</v>
          </cell>
          <cell r="M16">
            <v>16.1</v>
          </cell>
          <cell r="N16">
            <v>1485</v>
          </cell>
          <cell r="O16">
            <v>160</v>
          </cell>
        </row>
        <row r="17">
          <cell r="A17">
            <v>2539</v>
          </cell>
          <cell r="B17">
            <v>92.4</v>
          </cell>
          <cell r="C17">
            <v>185</v>
          </cell>
          <cell r="D17">
            <v>369.4</v>
          </cell>
          <cell r="E17">
            <v>365.6</v>
          </cell>
          <cell r="F17">
            <v>276.4</v>
          </cell>
          <cell r="G17">
            <v>341.8</v>
          </cell>
          <cell r="H17">
            <v>86.9</v>
          </cell>
          <cell r="I17">
            <v>51.7</v>
          </cell>
          <cell r="J17">
            <v>0</v>
          </cell>
          <cell r="K17">
            <v>0</v>
          </cell>
          <cell r="L17">
            <v>0</v>
          </cell>
          <cell r="M17">
            <v>2.6</v>
          </cell>
          <cell r="N17">
            <v>1771.8</v>
          </cell>
          <cell r="O17">
            <v>171</v>
          </cell>
        </row>
        <row r="18">
          <cell r="A18">
            <v>2540</v>
          </cell>
        </row>
        <row r="19">
          <cell r="A19">
            <v>2541</v>
          </cell>
          <cell r="B19">
            <v>6.7</v>
          </cell>
          <cell r="C19">
            <v>184.2</v>
          </cell>
          <cell r="D19">
            <v>118.4</v>
          </cell>
          <cell r="E19">
            <v>106.2</v>
          </cell>
          <cell r="F19">
            <v>129.4</v>
          </cell>
          <cell r="G19">
            <v>316.8</v>
          </cell>
          <cell r="H19">
            <v>28.4</v>
          </cell>
          <cell r="I19">
            <v>8</v>
          </cell>
          <cell r="J19">
            <v>5.2</v>
          </cell>
          <cell r="K19">
            <v>0.6</v>
          </cell>
          <cell r="L19">
            <v>58.2</v>
          </cell>
          <cell r="M19">
            <v>2.6</v>
          </cell>
          <cell r="N19">
            <v>964.7000000000002</v>
          </cell>
          <cell r="O19">
            <v>125</v>
          </cell>
        </row>
        <row r="22">
          <cell r="A22" t="str">
            <v>สูงสุด</v>
          </cell>
          <cell r="B22">
            <v>94.7</v>
          </cell>
          <cell r="C22">
            <v>352.8</v>
          </cell>
          <cell r="D22">
            <v>442</v>
          </cell>
          <cell r="E22">
            <v>482.8</v>
          </cell>
          <cell r="F22">
            <v>371.8</v>
          </cell>
          <cell r="G22">
            <v>341.8</v>
          </cell>
          <cell r="H22">
            <v>240.6</v>
          </cell>
          <cell r="I22">
            <v>113.6</v>
          </cell>
          <cell r="J22">
            <v>99.1</v>
          </cell>
          <cell r="K22">
            <v>3.8</v>
          </cell>
          <cell r="L22">
            <v>73.2</v>
          </cell>
          <cell r="M22">
            <v>99.4</v>
          </cell>
          <cell r="N22">
            <v>1844.7</v>
          </cell>
        </row>
        <row r="23">
          <cell r="A23" t="str">
            <v>เฉลี่ย</v>
          </cell>
          <cell r="B23">
            <v>45.333333333333336</v>
          </cell>
          <cell r="C23">
            <v>177.03333333333333</v>
          </cell>
          <cell r="D23">
            <v>276.40833333333336</v>
          </cell>
          <cell r="E23">
            <v>285.275</v>
          </cell>
          <cell r="F23">
            <v>239.71538461538464</v>
          </cell>
          <cell r="G23">
            <v>214.51538461538468</v>
          </cell>
          <cell r="H23">
            <v>115.21538461538464</v>
          </cell>
          <cell r="I23">
            <v>32.65384615384615</v>
          </cell>
          <cell r="J23">
            <v>10.792307692307691</v>
          </cell>
          <cell r="K23">
            <v>0.3384615384615384</v>
          </cell>
          <cell r="L23">
            <v>10.323076923076922</v>
          </cell>
          <cell r="M23">
            <v>14.999999999999998</v>
          </cell>
          <cell r="N23">
            <v>1422.6038461538465</v>
          </cell>
        </row>
        <row r="24">
          <cell r="A24" t="str">
            <v>ต่ำสุด</v>
          </cell>
          <cell r="B24">
            <v>0</v>
          </cell>
          <cell r="C24">
            <v>67.6</v>
          </cell>
          <cell r="D24">
            <v>118.4</v>
          </cell>
          <cell r="E24">
            <v>106.2</v>
          </cell>
          <cell r="F24">
            <v>100.6</v>
          </cell>
          <cell r="G24">
            <v>80.5</v>
          </cell>
          <cell r="H24">
            <v>28.4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964.7000000000002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52"/>
  <sheetViews>
    <sheetView showGridLines="0" tabSelected="1" zoomScalePageLayoutView="0" workbookViewId="0" topLeftCell="A34">
      <selection activeCell="U34" sqref="U34"/>
    </sheetView>
  </sheetViews>
  <sheetFormatPr defaultColWidth="6.57421875" defaultRowHeight="12.75"/>
  <cols>
    <col min="1" max="15" width="6.57421875" style="40" customWidth="1"/>
    <col min="16" max="16384" width="6.57421875" style="18" customWidth="1"/>
  </cols>
  <sheetData>
    <row r="1" spans="1:15" ht="30" customHeight="1">
      <c r="A1" s="35" t="s">
        <v>0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  <c r="M1" s="35"/>
      <c r="N1" s="35"/>
      <c r="O1" s="37"/>
    </row>
    <row r="2" spans="1:15" ht="24" customHeight="1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9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4" customHeight="1">
      <c r="A4" s="1" t="s">
        <v>1</v>
      </c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2" t="s">
        <v>13</v>
      </c>
      <c r="N4" s="4" t="s">
        <v>14</v>
      </c>
      <c r="O4" s="5" t="s">
        <v>15</v>
      </c>
    </row>
    <row r="5" spans="1:25" ht="19.5" customHeight="1">
      <c r="A5" s="6">
        <v>31749</v>
      </c>
      <c r="B5" s="7">
        <v>67.1</v>
      </c>
      <c r="C5" s="8">
        <v>144.4</v>
      </c>
      <c r="D5" s="8">
        <v>183.4</v>
      </c>
      <c r="E5" s="8">
        <v>177.3</v>
      </c>
      <c r="F5" s="8">
        <v>238.8</v>
      </c>
      <c r="G5" s="8">
        <v>107.7</v>
      </c>
      <c r="H5" s="8">
        <v>29.3</v>
      </c>
      <c r="I5" s="8">
        <v>28.4</v>
      </c>
      <c r="J5" s="8">
        <v>117.6</v>
      </c>
      <c r="K5" s="8">
        <v>0</v>
      </c>
      <c r="L5" s="8">
        <v>0</v>
      </c>
      <c r="M5" s="9">
        <v>22.9</v>
      </c>
      <c r="N5" s="10">
        <v>1116.9</v>
      </c>
      <c r="O5" s="11">
        <v>105</v>
      </c>
      <c r="P5" s="39">
        <v>1260.1</v>
      </c>
      <c r="Q5" s="40"/>
      <c r="R5" s="40"/>
      <c r="S5" s="40"/>
      <c r="T5" s="40"/>
      <c r="U5" s="40"/>
      <c r="V5" s="40"/>
      <c r="W5" s="40"/>
      <c r="X5" s="40"/>
      <c r="Y5" s="40"/>
    </row>
    <row r="6" spans="1:16" ht="19.5" customHeight="1">
      <c r="A6" s="12">
        <v>32114</v>
      </c>
      <c r="B6" s="13">
        <v>44.3</v>
      </c>
      <c r="C6" s="14">
        <v>62.3</v>
      </c>
      <c r="D6" s="14">
        <v>91.2</v>
      </c>
      <c r="E6" s="14">
        <v>244.9</v>
      </c>
      <c r="F6" s="14">
        <v>225.1</v>
      </c>
      <c r="G6" s="14">
        <v>183.2</v>
      </c>
      <c r="H6" s="14">
        <v>70.3</v>
      </c>
      <c r="I6" s="14">
        <v>114.3</v>
      </c>
      <c r="J6" s="14">
        <v>0</v>
      </c>
      <c r="K6" s="14">
        <v>0</v>
      </c>
      <c r="L6" s="14">
        <v>0</v>
      </c>
      <c r="M6" s="15">
        <v>0</v>
      </c>
      <c r="N6" s="16">
        <v>1035.6</v>
      </c>
      <c r="O6" s="17">
        <v>110</v>
      </c>
      <c r="P6" s="39">
        <v>1260.1</v>
      </c>
    </row>
    <row r="7" spans="1:16" ht="19.5" customHeight="1">
      <c r="A7" s="12">
        <v>32480</v>
      </c>
      <c r="B7" s="13">
        <v>27.5</v>
      </c>
      <c r="C7" s="14">
        <v>210.3</v>
      </c>
      <c r="D7" s="14">
        <v>275.3</v>
      </c>
      <c r="E7" s="14">
        <v>255.3</v>
      </c>
      <c r="F7" s="14">
        <v>165.9</v>
      </c>
      <c r="G7" s="14">
        <v>85.8</v>
      </c>
      <c r="H7" s="14">
        <v>182.3</v>
      </c>
      <c r="I7" s="14">
        <v>81.6</v>
      </c>
      <c r="J7" s="14">
        <v>0</v>
      </c>
      <c r="K7" s="14">
        <v>3.5</v>
      </c>
      <c r="L7" s="14">
        <v>0</v>
      </c>
      <c r="M7" s="15">
        <v>0</v>
      </c>
      <c r="N7" s="16">
        <v>1287.5</v>
      </c>
      <c r="O7" s="17">
        <v>117</v>
      </c>
      <c r="P7" s="39">
        <v>1260.1</v>
      </c>
    </row>
    <row r="8" spans="1:16" ht="19.5" customHeight="1">
      <c r="A8" s="12">
        <v>32845</v>
      </c>
      <c r="B8" s="13">
        <v>3.1</v>
      </c>
      <c r="C8" s="14">
        <v>126.4</v>
      </c>
      <c r="D8" s="14">
        <v>172.4</v>
      </c>
      <c r="E8" s="14">
        <v>274.7</v>
      </c>
      <c r="F8" s="14">
        <v>115.4</v>
      </c>
      <c r="G8" s="14">
        <v>152.2</v>
      </c>
      <c r="H8" s="14">
        <v>167</v>
      </c>
      <c r="I8" s="14">
        <v>3.3</v>
      </c>
      <c r="J8" s="14">
        <v>0</v>
      </c>
      <c r="K8" s="14">
        <v>0</v>
      </c>
      <c r="L8" s="14">
        <v>8.4</v>
      </c>
      <c r="M8" s="15">
        <v>1.6</v>
      </c>
      <c r="N8" s="16">
        <v>1024.5</v>
      </c>
      <c r="O8" s="17">
        <v>124</v>
      </c>
      <c r="P8" s="39">
        <v>1260.1</v>
      </c>
    </row>
    <row r="9" spans="1:16" ht="19.5" customHeight="1">
      <c r="A9" s="12">
        <v>33210</v>
      </c>
      <c r="B9" s="13">
        <v>14.2</v>
      </c>
      <c r="C9" s="14">
        <v>362.8</v>
      </c>
      <c r="D9" s="14">
        <v>232</v>
      </c>
      <c r="E9" s="14">
        <v>219.5</v>
      </c>
      <c r="F9" s="14">
        <v>164.8</v>
      </c>
      <c r="G9" s="14">
        <v>139.6</v>
      </c>
      <c r="H9" s="14">
        <v>44.8</v>
      </c>
      <c r="I9" s="14">
        <v>35.9</v>
      </c>
      <c r="J9" s="14">
        <v>0</v>
      </c>
      <c r="K9" s="14">
        <v>3.5</v>
      </c>
      <c r="L9" s="14">
        <v>0</v>
      </c>
      <c r="M9" s="15">
        <v>0</v>
      </c>
      <c r="N9" s="16">
        <v>1217.1</v>
      </c>
      <c r="O9" s="17">
        <v>129</v>
      </c>
      <c r="P9" s="39">
        <v>1260.1</v>
      </c>
    </row>
    <row r="10" spans="1:16" ht="19.5" customHeight="1">
      <c r="A10" s="12">
        <v>33575</v>
      </c>
      <c r="B10" s="13">
        <v>59.1</v>
      </c>
      <c r="C10" s="14">
        <v>180.1</v>
      </c>
      <c r="D10" s="14">
        <v>256.8</v>
      </c>
      <c r="E10" s="14">
        <v>111.8</v>
      </c>
      <c r="F10" s="14">
        <v>348.3</v>
      </c>
      <c r="G10" s="14">
        <v>204.1</v>
      </c>
      <c r="H10" s="14">
        <v>59.7</v>
      </c>
      <c r="I10" s="14">
        <v>180.4</v>
      </c>
      <c r="J10" s="14">
        <v>21.8</v>
      </c>
      <c r="K10" s="14">
        <v>0</v>
      </c>
      <c r="L10" s="14">
        <v>12.6</v>
      </c>
      <c r="M10" s="15">
        <v>0</v>
      </c>
      <c r="N10" s="16">
        <v>1434.7</v>
      </c>
      <c r="O10" s="17">
        <v>122</v>
      </c>
      <c r="P10" s="39">
        <v>1260.1</v>
      </c>
    </row>
    <row r="11" spans="1:16" ht="19.5" customHeight="1">
      <c r="A11" s="12">
        <v>33941</v>
      </c>
      <c r="B11" s="13">
        <v>43.7</v>
      </c>
      <c r="C11" s="14">
        <v>13.8</v>
      </c>
      <c r="D11" s="14">
        <v>161.6</v>
      </c>
      <c r="E11" s="14">
        <v>213.6</v>
      </c>
      <c r="F11" s="14">
        <v>287.6</v>
      </c>
      <c r="G11" s="14">
        <v>162.8</v>
      </c>
      <c r="H11" s="14">
        <v>126.4</v>
      </c>
      <c r="I11" s="14">
        <v>72.6</v>
      </c>
      <c r="J11" s="14">
        <v>51</v>
      </c>
      <c r="K11" s="14">
        <v>0</v>
      </c>
      <c r="L11" s="14">
        <v>0</v>
      </c>
      <c r="M11" s="15">
        <v>42.7</v>
      </c>
      <c r="N11" s="16">
        <v>1175.8</v>
      </c>
      <c r="O11" s="17">
        <v>118</v>
      </c>
      <c r="P11" s="39">
        <v>1260.1</v>
      </c>
    </row>
    <row r="12" spans="1:16" ht="19.5" customHeight="1">
      <c r="A12" s="12">
        <v>34306</v>
      </c>
      <c r="B12" s="13">
        <v>87.1</v>
      </c>
      <c r="C12" s="14">
        <v>136.9</v>
      </c>
      <c r="D12" s="14">
        <v>240.8</v>
      </c>
      <c r="E12" s="14">
        <v>151.6</v>
      </c>
      <c r="F12" s="14">
        <v>305.5</v>
      </c>
      <c r="G12" s="14">
        <v>414.3</v>
      </c>
      <c r="H12" s="14">
        <v>71.7</v>
      </c>
      <c r="I12" s="14">
        <v>0</v>
      </c>
      <c r="J12" s="14">
        <v>0</v>
      </c>
      <c r="K12" s="14">
        <v>0</v>
      </c>
      <c r="L12" s="14">
        <v>0</v>
      </c>
      <c r="M12" s="15">
        <v>111</v>
      </c>
      <c r="N12" s="16">
        <f aca="true" t="shared" si="0" ref="N12:N17">SUM(B12:M12)</f>
        <v>1518.9</v>
      </c>
      <c r="O12" s="17">
        <v>112</v>
      </c>
      <c r="P12" s="39">
        <v>1260.1</v>
      </c>
    </row>
    <row r="13" spans="1:16" ht="19.5" customHeight="1">
      <c r="A13" s="12">
        <v>34671</v>
      </c>
      <c r="B13" s="13">
        <v>52.6</v>
      </c>
      <c r="C13" s="14">
        <v>237.9</v>
      </c>
      <c r="D13" s="14">
        <v>162.8</v>
      </c>
      <c r="E13" s="14">
        <v>316.2</v>
      </c>
      <c r="F13" s="14">
        <v>305.3</v>
      </c>
      <c r="G13" s="14">
        <v>241.4</v>
      </c>
      <c r="H13" s="14">
        <v>68.2</v>
      </c>
      <c r="I13" s="14">
        <v>29.8</v>
      </c>
      <c r="J13" s="14">
        <v>5.5</v>
      </c>
      <c r="K13" s="14">
        <v>0</v>
      </c>
      <c r="L13" s="14">
        <v>0</v>
      </c>
      <c r="M13" s="15">
        <v>32.3</v>
      </c>
      <c r="N13" s="16">
        <v>1452</v>
      </c>
      <c r="O13" s="17">
        <v>132</v>
      </c>
      <c r="P13" s="39">
        <v>1260.1</v>
      </c>
    </row>
    <row r="14" spans="1:16" ht="19.5" customHeight="1">
      <c r="A14" s="12">
        <v>35036</v>
      </c>
      <c r="B14" s="13" t="s">
        <v>20</v>
      </c>
      <c r="C14" s="14">
        <v>223.2</v>
      </c>
      <c r="D14" s="14">
        <v>257.7</v>
      </c>
      <c r="E14" s="14">
        <v>316.4</v>
      </c>
      <c r="F14" s="14">
        <v>264.5</v>
      </c>
      <c r="G14" s="14">
        <v>178</v>
      </c>
      <c r="H14" s="14">
        <v>85.4</v>
      </c>
      <c r="I14" s="14">
        <v>51.8</v>
      </c>
      <c r="J14" s="14">
        <v>0</v>
      </c>
      <c r="K14" s="14">
        <v>0</v>
      </c>
      <c r="L14" s="14">
        <v>47.3</v>
      </c>
      <c r="M14" s="15">
        <v>5.1</v>
      </c>
      <c r="N14" s="16">
        <v>1429.4</v>
      </c>
      <c r="O14" s="17">
        <v>133</v>
      </c>
      <c r="P14" s="39">
        <v>1260.1</v>
      </c>
    </row>
    <row r="15" spans="1:16" ht="19.5" customHeight="1">
      <c r="A15" s="12">
        <v>35402</v>
      </c>
      <c r="B15" s="13">
        <v>120.1</v>
      </c>
      <c r="C15" s="14">
        <v>164.7</v>
      </c>
      <c r="D15" s="14">
        <v>187</v>
      </c>
      <c r="E15" s="14">
        <v>255.6</v>
      </c>
      <c r="F15" s="14">
        <v>276.5</v>
      </c>
      <c r="G15" s="14">
        <v>134.7</v>
      </c>
      <c r="H15" s="14">
        <v>84.6</v>
      </c>
      <c r="I15" s="14">
        <v>48.7</v>
      </c>
      <c r="J15" s="14">
        <v>0</v>
      </c>
      <c r="K15" s="14">
        <v>0</v>
      </c>
      <c r="L15" s="14">
        <v>0</v>
      </c>
      <c r="M15" s="15">
        <v>6.5</v>
      </c>
      <c r="N15" s="16">
        <v>1278.4</v>
      </c>
      <c r="O15" s="17">
        <v>117</v>
      </c>
      <c r="P15" s="39">
        <v>1260.1</v>
      </c>
    </row>
    <row r="16" spans="1:16" ht="19.5" customHeight="1">
      <c r="A16" s="12">
        <v>35767</v>
      </c>
      <c r="B16" s="13">
        <v>11.3</v>
      </c>
      <c r="C16" s="14">
        <v>68.5</v>
      </c>
      <c r="D16" s="14">
        <v>166.8</v>
      </c>
      <c r="E16" s="14">
        <v>247.8</v>
      </c>
      <c r="F16" s="14">
        <v>286.7</v>
      </c>
      <c r="G16" s="14">
        <v>158.2</v>
      </c>
      <c r="H16" s="14">
        <v>104.3</v>
      </c>
      <c r="I16" s="14">
        <v>16.9</v>
      </c>
      <c r="J16" s="14">
        <v>0</v>
      </c>
      <c r="K16" s="14">
        <v>0</v>
      </c>
      <c r="L16" s="14">
        <v>0</v>
      </c>
      <c r="M16" s="15">
        <v>9.7</v>
      </c>
      <c r="N16" s="16">
        <f t="shared" si="0"/>
        <v>1070.2</v>
      </c>
      <c r="O16" s="17">
        <v>113</v>
      </c>
      <c r="P16" s="39">
        <v>1260.1</v>
      </c>
    </row>
    <row r="17" spans="1:16" ht="19.5" customHeight="1">
      <c r="A17" s="12">
        <v>36132</v>
      </c>
      <c r="B17" s="13">
        <v>10.1</v>
      </c>
      <c r="C17" s="14">
        <v>150.7</v>
      </c>
      <c r="D17" s="14">
        <v>127.4</v>
      </c>
      <c r="E17" s="14">
        <v>182.6</v>
      </c>
      <c r="F17" s="14">
        <v>286.6</v>
      </c>
      <c r="G17" s="41">
        <v>165.8</v>
      </c>
      <c r="H17" s="14">
        <v>19</v>
      </c>
      <c r="I17" s="14">
        <v>36.6</v>
      </c>
      <c r="J17" s="14">
        <v>0</v>
      </c>
      <c r="K17" s="14">
        <v>4.1</v>
      </c>
      <c r="L17" s="14">
        <v>6.5</v>
      </c>
      <c r="M17" s="15">
        <v>7.6</v>
      </c>
      <c r="N17" s="16">
        <f t="shared" si="0"/>
        <v>997.0000000000001</v>
      </c>
      <c r="O17" s="17">
        <v>104</v>
      </c>
      <c r="P17" s="39">
        <v>1260.1</v>
      </c>
    </row>
    <row r="18" spans="1:16" ht="19.5" customHeight="1">
      <c r="A18" s="12">
        <v>36497</v>
      </c>
      <c r="B18" s="13">
        <v>91.2</v>
      </c>
      <c r="C18" s="14">
        <v>292.5</v>
      </c>
      <c r="D18" s="14">
        <v>112.3</v>
      </c>
      <c r="E18" s="14">
        <v>196.8</v>
      </c>
      <c r="F18" s="14">
        <v>289</v>
      </c>
      <c r="G18" s="14">
        <v>140.6</v>
      </c>
      <c r="H18" s="14">
        <v>122</v>
      </c>
      <c r="I18" s="14">
        <v>51</v>
      </c>
      <c r="J18" s="14">
        <v>6.7</v>
      </c>
      <c r="K18" s="14">
        <v>1.4</v>
      </c>
      <c r="L18" s="14">
        <v>12</v>
      </c>
      <c r="M18" s="15">
        <v>93.3</v>
      </c>
      <c r="N18" s="16">
        <v>1408.8</v>
      </c>
      <c r="O18" s="17">
        <v>142</v>
      </c>
      <c r="P18" s="39">
        <v>1260.1</v>
      </c>
    </row>
    <row r="19" spans="1:16" ht="19.5" customHeight="1">
      <c r="A19" s="12">
        <v>36863</v>
      </c>
      <c r="B19" s="13">
        <v>231.4</v>
      </c>
      <c r="C19" s="14">
        <v>235.2</v>
      </c>
      <c r="D19" s="14">
        <v>124.8</v>
      </c>
      <c r="E19" s="14">
        <v>217.9</v>
      </c>
      <c r="F19" s="14">
        <v>105.4</v>
      </c>
      <c r="G19" s="14">
        <v>337.7</v>
      </c>
      <c r="H19" s="14">
        <v>221.5</v>
      </c>
      <c r="I19" s="14">
        <v>2.6</v>
      </c>
      <c r="J19" s="14">
        <v>0</v>
      </c>
      <c r="K19" s="14">
        <v>16</v>
      </c>
      <c r="L19" s="14">
        <v>1.5</v>
      </c>
      <c r="M19" s="15">
        <v>0</v>
      </c>
      <c r="N19" s="16">
        <v>1494</v>
      </c>
      <c r="O19" s="17">
        <v>101</v>
      </c>
      <c r="P19" s="39">
        <v>1260.1</v>
      </c>
    </row>
    <row r="20" spans="1:16" ht="19.5" customHeight="1">
      <c r="A20" s="12">
        <v>37228</v>
      </c>
      <c r="B20" s="13">
        <v>1.1</v>
      </c>
      <c r="C20" s="14">
        <v>192.9</v>
      </c>
      <c r="D20" s="14">
        <v>118.5</v>
      </c>
      <c r="E20" s="14">
        <v>247.8</v>
      </c>
      <c r="F20" s="14">
        <v>202.6</v>
      </c>
      <c r="G20" s="14">
        <v>195.6</v>
      </c>
      <c r="H20" s="14">
        <v>123.1</v>
      </c>
      <c r="I20" s="14">
        <v>27</v>
      </c>
      <c r="J20" s="14">
        <v>46.3</v>
      </c>
      <c r="K20" s="14">
        <v>0</v>
      </c>
      <c r="L20" s="14">
        <v>10.6</v>
      </c>
      <c r="M20" s="15">
        <v>0</v>
      </c>
      <c r="N20" s="16">
        <v>1165.5</v>
      </c>
      <c r="O20" s="17">
        <v>126</v>
      </c>
      <c r="P20" s="39">
        <v>1260.1</v>
      </c>
    </row>
    <row r="21" spans="1:16" ht="19.5" customHeight="1">
      <c r="A21" s="12">
        <v>37593</v>
      </c>
      <c r="B21" s="13">
        <v>4.8</v>
      </c>
      <c r="C21" s="14">
        <v>193.5</v>
      </c>
      <c r="D21" s="14">
        <v>254.9</v>
      </c>
      <c r="E21" s="14">
        <v>210.4</v>
      </c>
      <c r="F21" s="14">
        <v>290.9</v>
      </c>
      <c r="G21" s="14">
        <v>251.3</v>
      </c>
      <c r="H21" s="14">
        <v>117.4</v>
      </c>
      <c r="I21" s="14">
        <v>110.5</v>
      </c>
      <c r="J21" s="14">
        <v>7.4</v>
      </c>
      <c r="K21" s="14">
        <v>28.6</v>
      </c>
      <c r="L21" s="14">
        <v>23.6</v>
      </c>
      <c r="M21" s="15">
        <v>3.3</v>
      </c>
      <c r="N21" s="16">
        <f>SUM(B21:M21)</f>
        <v>1496.6</v>
      </c>
      <c r="O21" s="17">
        <v>132</v>
      </c>
      <c r="P21" s="39">
        <v>1260.1</v>
      </c>
    </row>
    <row r="22" spans="1:16" ht="19.5" customHeight="1">
      <c r="A22" s="12">
        <v>37958</v>
      </c>
      <c r="B22" s="13">
        <v>113.6</v>
      </c>
      <c r="C22" s="14">
        <v>133.6</v>
      </c>
      <c r="D22" s="14">
        <v>224.9</v>
      </c>
      <c r="E22" s="14">
        <v>144.3</v>
      </c>
      <c r="F22" s="14">
        <v>160.1</v>
      </c>
      <c r="G22" s="14">
        <v>203.4</v>
      </c>
      <c r="H22" s="14">
        <v>244.9</v>
      </c>
      <c r="I22" s="14">
        <v>84.2</v>
      </c>
      <c r="J22" s="14">
        <v>0</v>
      </c>
      <c r="K22" s="14">
        <v>0</v>
      </c>
      <c r="L22" s="14">
        <v>0</v>
      </c>
      <c r="M22" s="15">
        <v>0</v>
      </c>
      <c r="N22" s="16">
        <f>SUM(B22:M22)</f>
        <v>1309.0000000000002</v>
      </c>
      <c r="O22" s="17">
        <v>123</v>
      </c>
      <c r="P22" s="39">
        <v>1260.1</v>
      </c>
    </row>
    <row r="23" spans="1:16" ht="19.5" customHeight="1">
      <c r="A23" s="12">
        <v>38324</v>
      </c>
      <c r="B23" s="13">
        <v>26.1</v>
      </c>
      <c r="C23" s="14">
        <v>269.8</v>
      </c>
      <c r="D23" s="14">
        <v>131.8</v>
      </c>
      <c r="E23" s="14">
        <v>227.8</v>
      </c>
      <c r="F23" s="14">
        <v>154.7</v>
      </c>
      <c r="G23" s="14">
        <v>362.7</v>
      </c>
      <c r="H23" s="14">
        <v>92.5</v>
      </c>
      <c r="I23" s="14">
        <v>1.7</v>
      </c>
      <c r="J23" s="14">
        <v>0</v>
      </c>
      <c r="K23" s="14">
        <v>0</v>
      </c>
      <c r="L23" s="14">
        <v>0</v>
      </c>
      <c r="M23" s="15">
        <v>3.6</v>
      </c>
      <c r="N23" s="16">
        <f>SUM(B23:M23)</f>
        <v>1270.7</v>
      </c>
      <c r="O23" s="17">
        <v>119</v>
      </c>
      <c r="P23" s="39">
        <v>1260.1</v>
      </c>
    </row>
    <row r="24" spans="1:16" ht="19.5" customHeight="1">
      <c r="A24" s="12">
        <v>38689</v>
      </c>
      <c r="B24" s="13">
        <v>37.6</v>
      </c>
      <c r="C24" s="14">
        <v>156.9</v>
      </c>
      <c r="D24" s="14">
        <v>207.8</v>
      </c>
      <c r="E24" s="14">
        <v>253.9</v>
      </c>
      <c r="F24" s="14">
        <v>345.5</v>
      </c>
      <c r="G24" s="14">
        <v>250.2</v>
      </c>
      <c r="H24" s="14">
        <v>92.6</v>
      </c>
      <c r="I24" s="14">
        <v>48</v>
      </c>
      <c r="J24" s="14">
        <v>43.1</v>
      </c>
      <c r="K24" s="14">
        <v>0</v>
      </c>
      <c r="L24" s="14">
        <v>0.5</v>
      </c>
      <c r="M24" s="15">
        <v>0</v>
      </c>
      <c r="N24" s="16">
        <v>1436.1</v>
      </c>
      <c r="O24" s="17">
        <v>143</v>
      </c>
      <c r="P24" s="39">
        <v>1260.1</v>
      </c>
    </row>
    <row r="25" spans="1:16" ht="19.5" customHeight="1">
      <c r="A25" s="12">
        <v>39054</v>
      </c>
      <c r="B25" s="13">
        <v>77.6</v>
      </c>
      <c r="C25" s="14">
        <v>224.4</v>
      </c>
      <c r="D25" s="14">
        <v>191.2</v>
      </c>
      <c r="E25" s="14">
        <v>378.8</v>
      </c>
      <c r="F25" s="14">
        <v>255.9</v>
      </c>
      <c r="G25" s="14">
        <v>212.5</v>
      </c>
      <c r="H25" s="14">
        <v>86</v>
      </c>
      <c r="I25" s="14">
        <v>44.8</v>
      </c>
      <c r="J25" s="14">
        <v>0</v>
      </c>
      <c r="K25" s="14">
        <v>0</v>
      </c>
      <c r="L25" s="14">
        <v>0</v>
      </c>
      <c r="M25" s="15">
        <v>0.9</v>
      </c>
      <c r="N25" s="16">
        <v>1472.1</v>
      </c>
      <c r="O25" s="17">
        <v>144</v>
      </c>
      <c r="P25" s="39">
        <v>1260.1</v>
      </c>
    </row>
    <row r="26" spans="1:16" ht="19.5" customHeight="1">
      <c r="A26" s="12">
        <v>39419</v>
      </c>
      <c r="B26" s="13">
        <v>35.2</v>
      </c>
      <c r="C26" s="14">
        <v>219</v>
      </c>
      <c r="D26" s="14">
        <v>290.8</v>
      </c>
      <c r="E26" s="14">
        <v>170.5</v>
      </c>
      <c r="F26" s="14">
        <v>88.1</v>
      </c>
      <c r="G26" s="14">
        <v>113.3</v>
      </c>
      <c r="H26" s="14">
        <v>69.7</v>
      </c>
      <c r="I26" s="14">
        <v>59.6</v>
      </c>
      <c r="J26" s="14">
        <v>0</v>
      </c>
      <c r="K26" s="14">
        <v>61.7</v>
      </c>
      <c r="L26" s="14">
        <v>7.7</v>
      </c>
      <c r="M26" s="15">
        <v>2.5</v>
      </c>
      <c r="N26" s="16">
        <v>1118.1</v>
      </c>
      <c r="O26" s="17">
        <v>143</v>
      </c>
      <c r="P26" s="39">
        <v>1260.1</v>
      </c>
    </row>
    <row r="27" spans="1:16" ht="19.5" customHeight="1">
      <c r="A27" s="12">
        <v>39785</v>
      </c>
      <c r="B27" s="13">
        <v>55.1</v>
      </c>
      <c r="C27" s="14">
        <v>224.4</v>
      </c>
      <c r="D27" s="14">
        <v>132.7</v>
      </c>
      <c r="E27" s="14">
        <v>276.2</v>
      </c>
      <c r="F27" s="14">
        <v>194.1</v>
      </c>
      <c r="G27" s="14">
        <v>148.1</v>
      </c>
      <c r="H27" s="14">
        <v>164.8</v>
      </c>
      <c r="I27" s="14">
        <v>31.2</v>
      </c>
      <c r="J27" s="14">
        <v>0</v>
      </c>
      <c r="K27" s="14">
        <v>0</v>
      </c>
      <c r="L27" s="14">
        <v>0</v>
      </c>
      <c r="M27" s="15">
        <v>36.9</v>
      </c>
      <c r="N27" s="16">
        <v>1263.5</v>
      </c>
      <c r="O27" s="17">
        <v>137</v>
      </c>
      <c r="P27" s="39">
        <v>1260.1</v>
      </c>
    </row>
    <row r="28" spans="1:16" ht="19.5" customHeight="1">
      <c r="A28" s="12">
        <v>40150</v>
      </c>
      <c r="B28" s="13">
        <v>25.3</v>
      </c>
      <c r="C28" s="14">
        <v>90.8</v>
      </c>
      <c r="D28" s="14">
        <v>121.4</v>
      </c>
      <c r="E28" s="14">
        <v>152.9</v>
      </c>
      <c r="F28" s="14">
        <v>163.2</v>
      </c>
      <c r="G28" s="14">
        <v>78.5</v>
      </c>
      <c r="H28" s="14">
        <v>70.1</v>
      </c>
      <c r="I28" s="14">
        <v>0</v>
      </c>
      <c r="J28" s="14">
        <v>0</v>
      </c>
      <c r="K28" s="14">
        <v>16.2</v>
      </c>
      <c r="L28" s="14">
        <v>0</v>
      </c>
      <c r="M28" s="15">
        <v>0</v>
      </c>
      <c r="N28" s="16">
        <v>718.4</v>
      </c>
      <c r="O28" s="17">
        <v>120</v>
      </c>
      <c r="P28" s="39">
        <v>1260.1</v>
      </c>
    </row>
    <row r="29" spans="1:16" ht="19.5" customHeight="1">
      <c r="A29" s="12">
        <v>40515</v>
      </c>
      <c r="B29" s="13">
        <v>8.3</v>
      </c>
      <c r="C29" s="14">
        <v>79</v>
      </c>
      <c r="D29" s="14">
        <v>103.6</v>
      </c>
      <c r="E29" s="14">
        <v>262.5</v>
      </c>
      <c r="F29" s="14">
        <v>332</v>
      </c>
      <c r="G29" s="14">
        <v>272.8</v>
      </c>
      <c r="H29" s="14">
        <v>176.2</v>
      </c>
      <c r="I29" s="14">
        <v>0</v>
      </c>
      <c r="J29" s="14">
        <v>0.9</v>
      </c>
      <c r="K29" s="14">
        <v>13.7</v>
      </c>
      <c r="L29" s="14">
        <v>0</v>
      </c>
      <c r="M29" s="15">
        <v>66.5</v>
      </c>
      <c r="N29" s="16">
        <v>1315.5</v>
      </c>
      <c r="O29" s="17">
        <v>141</v>
      </c>
      <c r="P29" s="39">
        <v>1260.1</v>
      </c>
    </row>
    <row r="30" spans="1:16" ht="19.5" customHeight="1">
      <c r="A30" s="12">
        <v>40880</v>
      </c>
      <c r="B30" s="13">
        <v>73.39999999999999</v>
      </c>
      <c r="C30" s="14">
        <v>201.7</v>
      </c>
      <c r="D30" s="14">
        <v>217.29999999999998</v>
      </c>
      <c r="E30" s="14">
        <v>355.3</v>
      </c>
      <c r="F30" s="14">
        <v>304.2</v>
      </c>
      <c r="G30" s="14">
        <v>223.29999999999995</v>
      </c>
      <c r="H30" s="14">
        <v>188.29999999999998</v>
      </c>
      <c r="I30" s="14">
        <v>3.1999999999999997</v>
      </c>
      <c r="J30" s="14">
        <v>0.5</v>
      </c>
      <c r="K30" s="14">
        <v>2.9000000000000004</v>
      </c>
      <c r="L30" s="14">
        <v>0</v>
      </c>
      <c r="M30" s="15">
        <v>8.8</v>
      </c>
      <c r="N30" s="16">
        <v>1578.9</v>
      </c>
      <c r="O30" s="17">
        <v>148</v>
      </c>
      <c r="P30" s="39">
        <v>1260.1</v>
      </c>
    </row>
    <row r="31" spans="1:16" ht="19.5" customHeight="1">
      <c r="A31" s="12">
        <v>41246</v>
      </c>
      <c r="B31" s="13">
        <v>120.49999999999999</v>
      </c>
      <c r="C31" s="14">
        <v>232.6</v>
      </c>
      <c r="D31" s="14">
        <v>203.1</v>
      </c>
      <c r="E31" s="14">
        <v>279.1000000000001</v>
      </c>
      <c r="F31" s="14">
        <v>225.8</v>
      </c>
      <c r="G31" s="14">
        <v>169.10000000000002</v>
      </c>
      <c r="H31" s="14">
        <v>99.60000000000002</v>
      </c>
      <c r="I31" s="14">
        <v>36.5</v>
      </c>
      <c r="J31" s="14">
        <v>11</v>
      </c>
      <c r="K31" s="14">
        <v>35.9</v>
      </c>
      <c r="L31" s="14">
        <v>0</v>
      </c>
      <c r="M31" s="15">
        <v>7.3</v>
      </c>
      <c r="N31" s="16">
        <v>1420.4999999999998</v>
      </c>
      <c r="O31" s="17">
        <v>154</v>
      </c>
      <c r="P31" s="39">
        <v>1260.1</v>
      </c>
    </row>
    <row r="32" spans="1:16" ht="19.5" customHeight="1">
      <c r="A32" s="12">
        <v>41611</v>
      </c>
      <c r="B32" s="13">
        <v>0.4</v>
      </c>
      <c r="C32" s="14">
        <v>97.9</v>
      </c>
      <c r="D32" s="14">
        <v>143.99999999999997</v>
      </c>
      <c r="E32" s="14">
        <v>218.5</v>
      </c>
      <c r="F32" s="14">
        <v>341.5</v>
      </c>
      <c r="G32" s="14">
        <v>247.7</v>
      </c>
      <c r="H32" s="14">
        <v>104.6</v>
      </c>
      <c r="I32" s="14">
        <v>22</v>
      </c>
      <c r="J32" s="14">
        <v>45.9</v>
      </c>
      <c r="K32" s="14">
        <v>0</v>
      </c>
      <c r="L32" s="14">
        <v>0</v>
      </c>
      <c r="M32" s="15">
        <v>0</v>
      </c>
      <c r="N32" s="16">
        <v>1222.5</v>
      </c>
      <c r="O32" s="17">
        <v>133</v>
      </c>
      <c r="P32" s="39">
        <v>1260.1</v>
      </c>
    </row>
    <row r="33" spans="1:16" ht="19.5" customHeight="1">
      <c r="A33" s="12">
        <v>41976</v>
      </c>
      <c r="B33" s="13">
        <v>11.100000000000001</v>
      </c>
      <c r="C33" s="14">
        <v>114.89999999999999</v>
      </c>
      <c r="D33" s="14">
        <v>189.1</v>
      </c>
      <c r="E33" s="14">
        <v>249.19999999999996</v>
      </c>
      <c r="F33" s="14">
        <v>301.6</v>
      </c>
      <c r="G33" s="14">
        <v>121.70000000000002</v>
      </c>
      <c r="H33" s="14">
        <v>76.5</v>
      </c>
      <c r="I33" s="14">
        <v>46.900000000000006</v>
      </c>
      <c r="J33" s="14">
        <v>0</v>
      </c>
      <c r="K33" s="14">
        <v>7.3</v>
      </c>
      <c r="L33" s="14">
        <v>0</v>
      </c>
      <c r="M33" s="15">
        <v>14.9</v>
      </c>
      <c r="N33" s="16">
        <v>1133.2</v>
      </c>
      <c r="O33" s="17">
        <v>127</v>
      </c>
      <c r="P33" s="39">
        <v>1260.1</v>
      </c>
    </row>
    <row r="34" spans="1:16" ht="19.5" customHeight="1">
      <c r="A34" s="12">
        <v>42341</v>
      </c>
      <c r="B34" s="13">
        <v>25.5</v>
      </c>
      <c r="C34" s="14">
        <v>146.13</v>
      </c>
      <c r="D34" s="14">
        <v>162.8</v>
      </c>
      <c r="E34" s="14">
        <v>188.39999999999995</v>
      </c>
      <c r="F34" s="14">
        <v>187.49999999999997</v>
      </c>
      <c r="G34" s="14">
        <v>78.80000000000001</v>
      </c>
      <c r="H34" s="14">
        <v>139</v>
      </c>
      <c r="I34" s="14">
        <v>136.8</v>
      </c>
      <c r="J34" s="14">
        <v>13.600000000000001</v>
      </c>
      <c r="K34" s="14">
        <v>20.1</v>
      </c>
      <c r="L34" s="14">
        <v>7</v>
      </c>
      <c r="M34" s="15">
        <v>0</v>
      </c>
      <c r="N34" s="16">
        <v>1105.6299999999997</v>
      </c>
      <c r="O34" s="17">
        <v>127</v>
      </c>
      <c r="P34" s="39">
        <v>1260.1</v>
      </c>
    </row>
    <row r="35" spans="1:16" ht="19.5" customHeight="1">
      <c r="A35" s="12">
        <v>42707</v>
      </c>
      <c r="B35" s="13">
        <v>24.599999999999998</v>
      </c>
      <c r="C35" s="14">
        <v>75</v>
      </c>
      <c r="D35" s="14">
        <v>193.70000000000002</v>
      </c>
      <c r="E35" s="14">
        <v>209.30000000000004</v>
      </c>
      <c r="F35" s="14">
        <v>303.80000000000007</v>
      </c>
      <c r="G35" s="14">
        <v>103.2</v>
      </c>
      <c r="H35" s="14">
        <v>104.00000000000001</v>
      </c>
      <c r="I35" s="14">
        <v>76.60000000000001</v>
      </c>
      <c r="J35" s="14">
        <v>0</v>
      </c>
      <c r="K35" s="14">
        <v>8.2</v>
      </c>
      <c r="L35" s="14">
        <v>0</v>
      </c>
      <c r="M35" s="15">
        <v>0</v>
      </c>
      <c r="N35" s="16">
        <v>1098.4</v>
      </c>
      <c r="O35" s="17">
        <v>132</v>
      </c>
      <c r="P35" s="39">
        <v>1260.1</v>
      </c>
    </row>
    <row r="36" spans="1:16" ht="19.5" customHeight="1">
      <c r="A36" s="12">
        <v>43072</v>
      </c>
      <c r="B36" s="13">
        <v>42.3</v>
      </c>
      <c r="C36" s="14">
        <v>95.60000000000002</v>
      </c>
      <c r="D36" s="14">
        <v>130.20000000000002</v>
      </c>
      <c r="E36" s="14">
        <v>185.80000000000004</v>
      </c>
      <c r="F36" s="14">
        <v>263.59999999999997</v>
      </c>
      <c r="G36" s="14">
        <v>223.9</v>
      </c>
      <c r="H36" s="14">
        <v>279.59999999999997</v>
      </c>
      <c r="I36" s="14">
        <v>33.4</v>
      </c>
      <c r="J36" s="14">
        <v>29.1</v>
      </c>
      <c r="K36" s="14">
        <v>7.1</v>
      </c>
      <c r="L36" s="14">
        <v>0</v>
      </c>
      <c r="M36" s="15">
        <v>2.5</v>
      </c>
      <c r="N36" s="16">
        <v>1293.1</v>
      </c>
      <c r="O36" s="17">
        <v>147</v>
      </c>
      <c r="P36" s="39">
        <v>1260.1</v>
      </c>
    </row>
    <row r="37" spans="1:16" ht="19.5" customHeight="1">
      <c r="A37" s="12">
        <v>43437</v>
      </c>
      <c r="B37" s="13">
        <v>41.3</v>
      </c>
      <c r="C37" s="14">
        <v>217.39999999999998</v>
      </c>
      <c r="D37" s="14">
        <v>224.00000000000003</v>
      </c>
      <c r="E37" s="14">
        <v>291.1</v>
      </c>
      <c r="F37" s="14">
        <v>135</v>
      </c>
      <c r="G37" s="14">
        <v>127.20000000000002</v>
      </c>
      <c r="H37" s="14">
        <v>121.6</v>
      </c>
      <c r="I37" s="14">
        <v>57.2</v>
      </c>
      <c r="J37" s="14">
        <v>31.9</v>
      </c>
      <c r="K37" s="14">
        <v>68.6</v>
      </c>
      <c r="L37" s="14">
        <v>0</v>
      </c>
      <c r="M37" s="15">
        <v>0</v>
      </c>
      <c r="N37" s="16">
        <v>1315.3</v>
      </c>
      <c r="O37" s="17">
        <v>148</v>
      </c>
      <c r="P37" s="39">
        <v>1260.1</v>
      </c>
    </row>
    <row r="38" spans="1:16" ht="19.5" customHeight="1">
      <c r="A38" s="12">
        <v>43802</v>
      </c>
      <c r="B38" s="21">
        <v>0</v>
      </c>
      <c r="C38" s="22">
        <v>177.8</v>
      </c>
      <c r="D38" s="22">
        <v>64.7</v>
      </c>
      <c r="E38" s="22">
        <v>147.2</v>
      </c>
      <c r="F38" s="22">
        <v>342.29999999999995</v>
      </c>
      <c r="G38" s="22">
        <v>139.29999999999998</v>
      </c>
      <c r="H38" s="22">
        <v>81.3</v>
      </c>
      <c r="I38" s="22">
        <v>2</v>
      </c>
      <c r="J38" s="22">
        <v>10.9</v>
      </c>
      <c r="K38" s="22">
        <v>0</v>
      </c>
      <c r="L38" s="22">
        <v>0</v>
      </c>
      <c r="M38" s="23">
        <v>0</v>
      </c>
      <c r="N38" s="24">
        <v>965.4999999999999</v>
      </c>
      <c r="O38" s="25">
        <v>114</v>
      </c>
      <c r="P38" s="39">
        <v>1260.1</v>
      </c>
    </row>
    <row r="39" spans="1:16" ht="19.5" customHeight="1">
      <c r="A39" s="12">
        <v>44168</v>
      </c>
      <c r="B39" s="21">
        <v>104.49999999999999</v>
      </c>
      <c r="C39" s="22">
        <v>57.79999999999999</v>
      </c>
      <c r="D39" s="22">
        <v>148.5</v>
      </c>
      <c r="E39" s="22">
        <v>163.70000000000002</v>
      </c>
      <c r="F39" s="22">
        <v>448.6000000000001</v>
      </c>
      <c r="G39" s="22">
        <v>154.5</v>
      </c>
      <c r="H39" s="22">
        <v>28.800000000000004</v>
      </c>
      <c r="I39" s="22">
        <v>57.4</v>
      </c>
      <c r="J39" s="22">
        <v>0.5</v>
      </c>
      <c r="K39" s="22">
        <v>2.1</v>
      </c>
      <c r="L39" s="22">
        <v>19.7</v>
      </c>
      <c r="M39" s="23">
        <v>0</v>
      </c>
      <c r="N39" s="24">
        <v>1186.1000000000001</v>
      </c>
      <c r="O39" s="25">
        <v>122</v>
      </c>
      <c r="P39" s="39">
        <v>1260.1</v>
      </c>
    </row>
    <row r="40" spans="1:16" ht="19.5" customHeight="1">
      <c r="A40" s="12">
        <v>44533</v>
      </c>
      <c r="B40" s="21">
        <v>97.7</v>
      </c>
      <c r="C40" s="22">
        <v>170.8</v>
      </c>
      <c r="D40" s="22">
        <v>193.20000000000002</v>
      </c>
      <c r="E40" s="22">
        <v>207.50000000000009</v>
      </c>
      <c r="F40" s="22">
        <v>111.32999999999998</v>
      </c>
      <c r="G40" s="22">
        <v>165.40000000000003</v>
      </c>
      <c r="H40" s="22">
        <v>150.20000000000005</v>
      </c>
      <c r="I40" s="22">
        <v>49</v>
      </c>
      <c r="J40" s="22">
        <v>0</v>
      </c>
      <c r="K40" s="22">
        <v>17.4</v>
      </c>
      <c r="L40" s="22">
        <v>26.5</v>
      </c>
      <c r="M40" s="23">
        <v>33.4</v>
      </c>
      <c r="N40" s="24">
        <v>1222.4300000000005</v>
      </c>
      <c r="O40" s="25">
        <v>148</v>
      </c>
      <c r="P40" s="39">
        <v>1260.1</v>
      </c>
    </row>
    <row r="41" spans="1:16" ht="19.5" customHeight="1">
      <c r="A41" s="12">
        <v>44898</v>
      </c>
      <c r="B41" s="21">
        <v>85.89999999999999</v>
      </c>
      <c r="C41" s="22">
        <v>210.1</v>
      </c>
      <c r="D41" s="22">
        <v>197.3</v>
      </c>
      <c r="E41" s="22">
        <v>207.3</v>
      </c>
      <c r="F41" s="22">
        <v>331.1000000000001</v>
      </c>
      <c r="G41" s="22">
        <v>232.79999999999998</v>
      </c>
      <c r="H41" s="22">
        <v>64.6</v>
      </c>
      <c r="I41" s="22">
        <v>46.3</v>
      </c>
      <c r="J41" s="22">
        <v>0.3</v>
      </c>
      <c r="K41" s="22">
        <v>0</v>
      </c>
      <c r="L41" s="22">
        <v>26.9</v>
      </c>
      <c r="M41" s="23">
        <v>5.499999999999999</v>
      </c>
      <c r="N41" s="24">
        <v>1408.1</v>
      </c>
      <c r="O41" s="25">
        <v>172</v>
      </c>
      <c r="P41" s="39">
        <v>1260.1</v>
      </c>
    </row>
    <row r="42" spans="1:16" ht="19.5" customHeight="1">
      <c r="A42" s="12">
        <v>45263</v>
      </c>
      <c r="B42" s="21">
        <v>6.199999999999999</v>
      </c>
      <c r="C42" s="22">
        <v>134.3</v>
      </c>
      <c r="D42" s="22">
        <v>188.8</v>
      </c>
      <c r="E42" s="22">
        <v>187.20000000000002</v>
      </c>
      <c r="F42" s="22">
        <v>201.40000000000006</v>
      </c>
      <c r="G42" s="22">
        <v>392.39999999999986</v>
      </c>
      <c r="H42" s="22">
        <v>238.9</v>
      </c>
      <c r="I42" s="22">
        <v>3.5</v>
      </c>
      <c r="J42" s="22">
        <v>17.200000000000003</v>
      </c>
      <c r="K42" s="22">
        <v>1.3</v>
      </c>
      <c r="L42" s="22">
        <v>0</v>
      </c>
      <c r="M42" s="23">
        <v>5.3</v>
      </c>
      <c r="N42" s="24">
        <v>1376.5</v>
      </c>
      <c r="O42" s="25">
        <v>157</v>
      </c>
      <c r="P42" s="39">
        <v>1260.1</v>
      </c>
    </row>
    <row r="43" spans="1:16" ht="19.5" customHeight="1">
      <c r="A43" s="42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  <c r="N43" s="24"/>
      <c r="O43" s="25"/>
      <c r="P43" s="39"/>
    </row>
    <row r="44" spans="1:16" ht="19.5" customHeight="1">
      <c r="A44" s="20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4"/>
      <c r="O44" s="25"/>
      <c r="P44" s="39"/>
    </row>
    <row r="45" spans="1:15" ht="19.5" customHeight="1">
      <c r="A45" s="26" t="s">
        <v>16</v>
      </c>
      <c r="B45" s="7">
        <f>MAXA(B5:B13,B15:B44)</f>
        <v>231.4</v>
      </c>
      <c r="C45" s="7">
        <f>MAXA(C5:C44)</f>
        <v>362.8</v>
      </c>
      <c r="D45" s="7">
        <f aca="true" t="shared" si="1" ref="D45:M45">MAXA(D5:D44)</f>
        <v>290.8</v>
      </c>
      <c r="E45" s="7">
        <f t="shared" si="1"/>
        <v>378.8</v>
      </c>
      <c r="F45" s="7">
        <f t="shared" si="1"/>
        <v>448.6000000000001</v>
      </c>
      <c r="G45" s="7">
        <f t="shared" si="1"/>
        <v>414.3</v>
      </c>
      <c r="H45" s="7">
        <f t="shared" si="1"/>
        <v>279.59999999999997</v>
      </c>
      <c r="I45" s="7">
        <f t="shared" si="1"/>
        <v>180.4</v>
      </c>
      <c r="J45" s="7">
        <f t="shared" si="1"/>
        <v>117.6</v>
      </c>
      <c r="K45" s="7">
        <f t="shared" si="1"/>
        <v>68.6</v>
      </c>
      <c r="L45" s="7">
        <f t="shared" si="1"/>
        <v>47.3</v>
      </c>
      <c r="M45" s="7">
        <f t="shared" si="1"/>
        <v>111</v>
      </c>
      <c r="N45" s="10">
        <f>MAX(N5:N44)</f>
        <v>1578.9</v>
      </c>
      <c r="O45" s="11">
        <f>MAX(O5:O44)</f>
        <v>172</v>
      </c>
    </row>
    <row r="46" spans="1:15" ht="19.5" customHeight="1">
      <c r="A46" s="19" t="s">
        <v>17</v>
      </c>
      <c r="B46" s="13">
        <f>AVERAGEA(B5:B13,B15:B44)</f>
        <v>50.83513513513513</v>
      </c>
      <c r="C46" s="13">
        <f>AVERAGEA(C5:C44)</f>
        <v>166.47447368421055</v>
      </c>
      <c r="D46" s="13">
        <f aca="true" t="shared" si="2" ref="D46:M46">AVERAGEA(D5:D44)</f>
        <v>178.5947368421053</v>
      </c>
      <c r="E46" s="13">
        <f t="shared" si="2"/>
        <v>226.22894736842107</v>
      </c>
      <c r="F46" s="13">
        <f t="shared" si="2"/>
        <v>246.05868421052637</v>
      </c>
      <c r="G46" s="13">
        <f t="shared" si="2"/>
        <v>191.41578947368419</v>
      </c>
      <c r="H46" s="13">
        <f t="shared" si="2"/>
        <v>115.02105263157895</v>
      </c>
      <c r="I46" s="13">
        <f t="shared" si="2"/>
        <v>45.57105263157896</v>
      </c>
      <c r="J46" s="13">
        <f t="shared" si="2"/>
        <v>12.136842105263156</v>
      </c>
      <c r="K46" s="13">
        <f t="shared" si="2"/>
        <v>8.410526315789474</v>
      </c>
      <c r="L46" s="13">
        <f t="shared" si="2"/>
        <v>5.5473684210526315</v>
      </c>
      <c r="M46" s="13">
        <f t="shared" si="2"/>
        <v>13.792105263157893</v>
      </c>
      <c r="N46" s="16">
        <f>SUM(B46:M46)</f>
        <v>1260.0867140825037</v>
      </c>
      <c r="O46" s="17">
        <f>AVERAGE(O5:O44)</f>
        <v>129.89473684210526</v>
      </c>
    </row>
    <row r="47" spans="1:15" ht="19.5" customHeight="1">
      <c r="A47" s="20" t="s">
        <v>18</v>
      </c>
      <c r="B47" s="21">
        <f>MINA(B5:B13,B15:B44)</f>
        <v>0</v>
      </c>
      <c r="C47" s="21">
        <f>MINA(C5:C44)</f>
        <v>13.8</v>
      </c>
      <c r="D47" s="21">
        <f aca="true" t="shared" si="3" ref="D47:M47">MINA(D5:D44)</f>
        <v>64.7</v>
      </c>
      <c r="E47" s="21">
        <f t="shared" si="3"/>
        <v>111.8</v>
      </c>
      <c r="F47" s="21">
        <f t="shared" si="3"/>
        <v>88.1</v>
      </c>
      <c r="G47" s="21">
        <f t="shared" si="3"/>
        <v>78.5</v>
      </c>
      <c r="H47" s="21">
        <f t="shared" si="3"/>
        <v>19</v>
      </c>
      <c r="I47" s="21">
        <f t="shared" si="3"/>
        <v>0</v>
      </c>
      <c r="J47" s="21">
        <f t="shared" si="3"/>
        <v>0</v>
      </c>
      <c r="K47" s="21">
        <f t="shared" si="3"/>
        <v>0</v>
      </c>
      <c r="L47" s="21">
        <f t="shared" si="3"/>
        <v>0</v>
      </c>
      <c r="M47" s="21">
        <f t="shared" si="3"/>
        <v>0</v>
      </c>
      <c r="N47" s="24">
        <f>MIN(N5:N44)</f>
        <v>718.4</v>
      </c>
      <c r="O47" s="25">
        <f>MIN(O5:O44)</f>
        <v>101</v>
      </c>
    </row>
    <row r="48" spans="1:15" ht="19.5" customHeight="1">
      <c r="A48" s="27"/>
      <c r="B48" s="28" t="s">
        <v>21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0"/>
    </row>
    <row r="49" spans="1:15" ht="19.5" customHeight="1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3"/>
    </row>
    <row r="50" spans="1:15" ht="19.5" customHeight="1">
      <c r="A50" s="31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3"/>
    </row>
    <row r="51" spans="1:15" ht="19.5" customHeight="1">
      <c r="A51" s="31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3"/>
    </row>
    <row r="52" spans="1:15" ht="19.5" customHeight="1">
      <c r="A52" s="31"/>
      <c r="B52" s="34"/>
      <c r="C52" s="18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3"/>
    </row>
  </sheetData>
  <sheetProtection/>
  <mergeCells count="1">
    <mergeCell ref="A2:O2"/>
  </mergeCells>
  <printOptions/>
  <pageMargins left="1.21" right="0" top="0.91" bottom="0.66" header="1.05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hydralogical</dc:creator>
  <cp:keywords/>
  <dc:description/>
  <cp:lastModifiedBy>Noom</cp:lastModifiedBy>
  <cp:lastPrinted>2010-04-27T02:29:17Z</cp:lastPrinted>
  <dcterms:created xsi:type="dcterms:W3CDTF">1980-01-04T03:27:48Z</dcterms:created>
  <dcterms:modified xsi:type="dcterms:W3CDTF">2024-04-22T03:34:56Z</dcterms:modified>
  <cp:category/>
  <cp:version/>
  <cp:contentType/>
  <cp:contentStatus/>
</cp:coreProperties>
</file>