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<sst xmlns="http://schemas.openxmlformats.org/spreadsheetml/2006/main" count="60" uniqueCount="28">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</sst>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Border="1" applyAlignment="1">
      <alignment horizontal="left" vertical="center"/>
    </xf>
    <xf numFmtId="168" fontId="11" fillId="36" borderId="0" xfId="0" applyNumberFormat="1" applyFont="1" applyFill="1" applyBorder="1" applyAlignment="1">
      <alignment vertical="center"/>
    </xf>
    <xf numFmtId="170" fontId="17" fillId="36" borderId="0" xfId="0" applyNumberFormat="1" applyFont="1" applyFill="1" applyBorder="1" applyAlignment="1">
      <alignment vertical="center"/>
    </xf>
    <xf numFmtId="166" fontId="0" fillId="36" borderId="0" xfId="0" applyFill="1" applyAlignment="1">
      <alignment/>
    </xf>
    <xf numFmtId="168" fontId="7" fillId="36" borderId="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 applyProtection="1">
      <alignment horizontal="center" vertical="center"/>
      <protection/>
    </xf>
    <xf numFmtId="167" fontId="18" fillId="34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32" borderId="10" xfId="0" applyNumberFormat="1" applyFont="1" applyFill="1" applyBorder="1" applyAlignment="1" applyProtection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169" fontId="16" fillId="32" borderId="15" xfId="0" applyNumberFormat="1" applyFont="1" applyFill="1" applyBorder="1" applyAlignment="1">
      <alignment/>
    </xf>
    <xf numFmtId="168" fontId="7" fillId="32" borderId="13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70" fillId="32" borderId="10" xfId="0" applyNumberFormat="1" applyFont="1" applyFill="1" applyBorder="1" applyAlignment="1" applyProtection="1">
      <alignment horizontal="center" vertical="center"/>
      <protection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 applyProtection="1">
      <alignment horizontal="center" vertical="center"/>
      <protection/>
    </xf>
    <xf numFmtId="168" fontId="71" fillId="33" borderId="10" xfId="0" applyNumberFormat="1" applyFont="1" applyFill="1" applyBorder="1" applyAlignment="1">
      <alignment vertical="center"/>
    </xf>
    <xf numFmtId="168" fontId="71" fillId="4" borderId="10" xfId="0" applyNumberFormat="1" applyFont="1" applyFill="1" applyBorder="1" applyAlignment="1" applyProtection="1">
      <alignment horizontal="right" vertical="center"/>
      <protection/>
    </xf>
    <xf numFmtId="1" fontId="71" fillId="5" borderId="10" xfId="0" applyNumberFormat="1" applyFont="1" applyFill="1" applyBorder="1" applyAlignment="1">
      <alignment horizontal="center" vertical="center"/>
    </xf>
    <xf numFmtId="167" fontId="71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67" fontId="73" fillId="34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/>
    </xf>
    <xf numFmtId="169" fontId="73" fillId="32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 horizontal="center" vertical="center"/>
    </xf>
    <xf numFmtId="167" fontId="73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26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5225"/>
          <c:w val="0.8397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</c:numCache>
            </c:numRef>
          </c:val>
        </c:ser>
        <c:axId val="32796844"/>
        <c:axId val="26736141"/>
      </c:barChart>
      <c:lineChart>
        <c:grouping val="standard"/>
        <c:varyColors val="0"/>
        <c:ser>
          <c:idx val="1"/>
          <c:order val="1"/>
          <c:tx>
            <c:v>ปริมาณฝนเฉลี่ย 1,225.9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1225.882258799172</c:v>
                </c:pt>
                <c:pt idx="1">
                  <c:v>1225.882258799172</c:v>
                </c:pt>
                <c:pt idx="2">
                  <c:v>1225.882258799172</c:v>
                </c:pt>
                <c:pt idx="3">
                  <c:v>1225.882258799172</c:v>
                </c:pt>
                <c:pt idx="4">
                  <c:v>1225.882258799172</c:v>
                </c:pt>
                <c:pt idx="5">
                  <c:v>1225.882258799172</c:v>
                </c:pt>
                <c:pt idx="6">
                  <c:v>1225.882258799172</c:v>
                </c:pt>
                <c:pt idx="7">
                  <c:v>1225.882258799172</c:v>
                </c:pt>
                <c:pt idx="8">
                  <c:v>1225.882258799172</c:v>
                </c:pt>
                <c:pt idx="9">
                  <c:v>1225.882258799172</c:v>
                </c:pt>
                <c:pt idx="10">
                  <c:v>1225.882258799172</c:v>
                </c:pt>
                <c:pt idx="11">
                  <c:v>1225.882258799172</c:v>
                </c:pt>
                <c:pt idx="12">
                  <c:v>1225.882258799172</c:v>
                </c:pt>
                <c:pt idx="13">
                  <c:v>1225.882258799172</c:v>
                </c:pt>
                <c:pt idx="14">
                  <c:v>1225.882258799172</c:v>
                </c:pt>
                <c:pt idx="15">
                  <c:v>1225.882258799172</c:v>
                </c:pt>
                <c:pt idx="16">
                  <c:v>1225.882258799172</c:v>
                </c:pt>
                <c:pt idx="17">
                  <c:v>1225.882258799172</c:v>
                </c:pt>
                <c:pt idx="18">
                  <c:v>1225.882258799172</c:v>
                </c:pt>
                <c:pt idx="19">
                  <c:v>1225.882258799172</c:v>
                </c:pt>
                <c:pt idx="20">
                  <c:v>1225.882258799172</c:v>
                </c:pt>
                <c:pt idx="21">
                  <c:v>1225.882258799172</c:v>
                </c:pt>
                <c:pt idx="22">
                  <c:v>1225.882258799172</c:v>
                </c:pt>
                <c:pt idx="23">
                  <c:v>1225.882258799172</c:v>
                </c:pt>
                <c:pt idx="24">
                  <c:v>1225.882258799172</c:v>
                </c:pt>
                <c:pt idx="25">
                  <c:v>1225.882258799172</c:v>
                </c:pt>
                <c:pt idx="26">
                  <c:v>1225.882258799172</c:v>
                </c:pt>
                <c:pt idx="27">
                  <c:v>1225.882258799172</c:v>
                </c:pt>
                <c:pt idx="28">
                  <c:v>1225.882258799172</c:v>
                </c:pt>
                <c:pt idx="29">
                  <c:v>1225.882258799172</c:v>
                </c:pt>
                <c:pt idx="30">
                  <c:v>1225.882258799172</c:v>
                </c:pt>
                <c:pt idx="31">
                  <c:v>1225.882258799172</c:v>
                </c:pt>
                <c:pt idx="32">
                  <c:v>1225.882258799172</c:v>
                </c:pt>
                <c:pt idx="33">
                  <c:v>1225.882258799172</c:v>
                </c:pt>
                <c:pt idx="34">
                  <c:v>1225.882258799172</c:v>
                </c:pt>
                <c:pt idx="35">
                  <c:v>1225.882258799172</c:v>
                </c:pt>
                <c:pt idx="36">
                  <c:v>1225.882258799172</c:v>
                </c:pt>
                <c:pt idx="37">
                  <c:v>1225.882258799172</c:v>
                </c:pt>
                <c:pt idx="38">
                  <c:v>1225.882258799172</c:v>
                </c:pt>
                <c:pt idx="39">
                  <c:v>1225.882258799172</c:v>
                </c:pt>
                <c:pt idx="40">
                  <c:v>1225.882258799172</c:v>
                </c:pt>
                <c:pt idx="41">
                  <c:v>1225.882258799172</c:v>
                </c:pt>
                <c:pt idx="42">
                  <c:v>1225.882258799172</c:v>
                </c:pt>
                <c:pt idx="43">
                  <c:v>1225.882258799172</c:v>
                </c:pt>
                <c:pt idx="44">
                  <c:v>1225.882258799172</c:v>
                </c:pt>
                <c:pt idx="45">
                  <c:v>1225.882258799172</c:v>
                </c:pt>
                <c:pt idx="46">
                  <c:v>1225.882258799172</c:v>
                </c:pt>
                <c:pt idx="47">
                  <c:v>1225.882258799172</c:v>
                </c:pt>
                <c:pt idx="48">
                  <c:v>1225.882258799172</c:v>
                </c:pt>
                <c:pt idx="49">
                  <c:v>1225.882258799172</c:v>
                </c:pt>
                <c:pt idx="50">
                  <c:v>1225.882258799172</c:v>
                </c:pt>
                <c:pt idx="51">
                  <c:v>1225.882258799172</c:v>
                </c:pt>
                <c:pt idx="52">
                  <c:v>1225.882258799172</c:v>
                </c:pt>
                <c:pt idx="53">
                  <c:v>1225.882258799172</c:v>
                </c:pt>
                <c:pt idx="54">
                  <c:v>1225.882258799172</c:v>
                </c:pt>
                <c:pt idx="55">
                  <c:v>1225.882258799172</c:v>
                </c:pt>
                <c:pt idx="56">
                  <c:v>1225.882258799172</c:v>
                </c:pt>
                <c:pt idx="57">
                  <c:v>1225.882258799172</c:v>
                </c:pt>
                <c:pt idx="58">
                  <c:v>1225.882258799172</c:v>
                </c:pt>
                <c:pt idx="59">
                  <c:v>1225.882258799172</c:v>
                </c:pt>
                <c:pt idx="60">
                  <c:v>1225.882258799172</c:v>
                </c:pt>
                <c:pt idx="61">
                  <c:v>1225.882258799172</c:v>
                </c:pt>
                <c:pt idx="62">
                  <c:v>1225.882258799172</c:v>
                </c:pt>
                <c:pt idx="63">
                  <c:v>1225.882258799172</c:v>
                </c:pt>
                <c:pt idx="64">
                  <c:v>1225.882258799172</c:v>
                </c:pt>
                <c:pt idx="65">
                  <c:v>1225.882258799172</c:v>
                </c:pt>
                <c:pt idx="66">
                  <c:v>1225.882258799172</c:v>
                </c:pt>
                <c:pt idx="67">
                  <c:v>1225.882258799172</c:v>
                </c:pt>
                <c:pt idx="68">
                  <c:v>1225.882258799172</c:v>
                </c:pt>
                <c:pt idx="69">
                  <c:v>1225.882258799172</c:v>
                </c:pt>
              </c:numCache>
            </c:numRef>
          </c:val>
          <c:smooth val="0"/>
        </c:ser>
        <c:axId val="32796844"/>
        <c:axId val="26736141"/>
      </c:lineChart>
      <c:cat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736141"/>
        <c:crosses val="autoZero"/>
        <c:auto val="1"/>
        <c:lblOffset val="100"/>
        <c:tickLblSkip val="3"/>
        <c:noMultiLvlLbl val="0"/>
      </c:catAx>
      <c:valAx>
        <c:axId val="26736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79684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"/>
          <c:y val="0.4535"/>
          <c:w val="0.41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/>
            </c:numRef>
          </c:val>
          <c:smooth val="0"/>
        </c:ser>
        <c:ser>
          <c:idx val="1"/>
          <c:order val="5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/>
            </c:numRef>
          </c:val>
          <c:smooth val="0"/>
        </c:ser>
        <c:ser>
          <c:idx val="7"/>
          <c:order val="6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/>
            </c:numRef>
          </c:val>
          <c:smooth val="0"/>
        </c:ser>
        <c:ser>
          <c:idx val="11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/>
            </c:numRef>
          </c:val>
          <c:smooth val="0"/>
        </c:ser>
        <c:ser>
          <c:idx val="12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/>
            </c:numRef>
          </c:val>
          <c:smooth val="0"/>
        </c:ser>
        <c:ser>
          <c:idx val="14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/>
            </c:numRef>
          </c:val>
          <c:smooth val="0"/>
        </c:ser>
        <c:ser>
          <c:idx val="15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/>
            </c:numRef>
          </c:val>
          <c:smooth val="0"/>
        </c:ser>
        <c:ser>
          <c:idx val="16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/>
            </c:numRef>
          </c:val>
          <c:smooth val="0"/>
        </c:ser>
        <c:ser>
          <c:idx val="17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/>
            </c:numRef>
          </c:val>
          <c:smooth val="0"/>
        </c:ser>
        <c:ser>
          <c:idx val="18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/>
            </c:numRef>
          </c:val>
          <c:smooth val="0"/>
        </c:ser>
        <c:ser>
          <c:idx val="19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/>
            </c:numRef>
          </c:val>
          <c:smooth val="0"/>
        </c:ser>
        <c:ser>
          <c:idx val="20"/>
          <c:order val="16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/>
            </c:numRef>
          </c:val>
          <c:smooth val="0"/>
        </c:ser>
        <c:ser>
          <c:idx val="10"/>
          <c:order val="17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รายเดือนเมืองน่าน!$B$91:$M$91</c:f>
              <c:numCache/>
            </c:numRef>
          </c:val>
          <c:smooth val="0"/>
        </c:ser>
        <c:ser>
          <c:idx val="21"/>
          <c:order val="18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รายเดือนเมืองน่าน!$B$87:$M$87</c:f>
              <c:numCache/>
            </c:numRef>
          </c:val>
          <c:smooth val="0"/>
        </c:ser>
        <c:ser>
          <c:idx val="2"/>
          <c:order val="19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รายเดือนเมืองน่าน!$B$88:$M$88</c:f>
              <c:numCache/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92986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1"/>
  <sheetViews>
    <sheetView zoomScalePageLayoutView="0" workbookViewId="0" topLeftCell="A67">
      <selection activeCell="B76" sqref="B76:O7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105" t="s">
        <v>26</v>
      </c>
      <c r="Q3" s="106"/>
      <c r="R3" s="106"/>
      <c r="T3" s="102"/>
      <c r="U3" s="102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$N$77</f>
        <v>1225.882258799172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3">$N$77</f>
        <v>1225.882258799172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1225.882258799172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1225.882258799172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1225.882258799172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1225.882258799172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1225.882258799172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1225.882258799172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1225.882258799172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1225.882258799172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1225.882258799172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1225.882258799172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1225.882258799172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1225.882258799172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1225.882258799172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1225.882258799172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1225.882258799172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1225.882258799172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1225.882258799172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1225.882258799172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1225.882258799172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1225.882258799172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1225.882258799172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1225.882258799172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1225.882258799172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1225.882258799172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1225.882258799172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1225.882258799172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1225.882258799172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1225.882258799172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1225.882258799172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1225.882258799172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1225.882258799172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1225.882258799172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1225.882258799172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1225.882258799172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1225.882258799172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1225.882258799172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1225.882258799172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1225.882258799172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1225.882258799172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1225.882258799172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1225.882258799172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1225.882258799172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1225.882258799172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1225.882258799172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1225.882258799172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1225.882258799172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1225.882258799172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1225.882258799172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1225.882258799172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1225.882258799172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1225.882258799172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1225.882258799172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1225.882258799172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1225.882258799172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1225.882258799172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1225.882258799172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1225.882258799172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2">SUM(B63:M63)</f>
        <v>1954.2</v>
      </c>
      <c r="O63" s="32">
        <v>118</v>
      </c>
      <c r="Q63" s="43">
        <f t="shared" si="1"/>
        <v>1225.882258799172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1225.882258799172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1225.882258799172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1225.882258799172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2">N94</f>
        <v>112</v>
      </c>
      <c r="Q67" s="43">
        <f t="shared" si="1"/>
        <v>1225.882258799172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1225.882258799172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1225.882258799172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1225.882258799172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1225.882258799172</v>
      </c>
      <c r="T71" s="43"/>
    </row>
    <row r="72" spans="1:20" s="2" customFormat="1" ht="15.75" customHeight="1">
      <c r="A72" s="18">
        <v>2563</v>
      </c>
      <c r="B72" s="22">
        <v>129.5</v>
      </c>
      <c r="C72" s="22">
        <v>104.3</v>
      </c>
      <c r="D72" s="22">
        <v>233.1</v>
      </c>
      <c r="E72" s="22">
        <v>164.5</v>
      </c>
      <c r="F72" s="22">
        <v>411.9</v>
      </c>
      <c r="G72" s="22">
        <v>127.4</v>
      </c>
      <c r="H72" s="22">
        <v>29.7</v>
      </c>
      <c r="I72" s="22">
        <v>0</v>
      </c>
      <c r="J72" s="22">
        <v>0</v>
      </c>
      <c r="K72" s="22">
        <v>0.2</v>
      </c>
      <c r="L72" s="22">
        <v>27.8</v>
      </c>
      <c r="M72" s="22">
        <v>19.1</v>
      </c>
      <c r="N72" s="30">
        <f t="shared" si="2"/>
        <v>1247.5</v>
      </c>
      <c r="O72" s="32">
        <f t="shared" si="3"/>
        <v>103</v>
      </c>
      <c r="Q72" s="43">
        <f t="shared" si="1"/>
        <v>1225.882258799172</v>
      </c>
      <c r="T72" s="43"/>
    </row>
    <row r="73" spans="1:20" s="2" customFormat="1" ht="15.75" customHeight="1">
      <c r="A73" s="89">
        <v>2564</v>
      </c>
      <c r="B73" s="90">
        <v>189.2</v>
      </c>
      <c r="C73" s="90">
        <v>106.10000000000001</v>
      </c>
      <c r="D73" s="90">
        <v>129.7</v>
      </c>
      <c r="E73" s="90">
        <v>178.1</v>
      </c>
      <c r="F73" s="90">
        <v>127.4</v>
      </c>
      <c r="G73" s="90">
        <v>189.90000000000003</v>
      </c>
      <c r="H73" s="90">
        <v>147.6</v>
      </c>
      <c r="I73" s="90">
        <v>6.4</v>
      </c>
      <c r="J73" s="90">
        <v>0</v>
      </c>
      <c r="K73" s="90">
        <v>11.2</v>
      </c>
      <c r="L73" s="90">
        <v>46.699999999999996</v>
      </c>
      <c r="M73" s="90">
        <v>177.10000000000002</v>
      </c>
      <c r="N73" s="91">
        <f>SUM(B73:M73)</f>
        <v>1309.4</v>
      </c>
      <c r="O73" s="92">
        <f>N100</f>
        <v>135</v>
      </c>
      <c r="Q73" s="43">
        <f t="shared" si="1"/>
        <v>1225.882258799172</v>
      </c>
      <c r="T73" s="43"/>
    </row>
    <row r="74" spans="1:20" s="2" customFormat="1" ht="15.75" customHeight="1">
      <c r="A74" s="85">
        <v>2565</v>
      </c>
      <c r="B74" s="86">
        <v>72.3</v>
      </c>
      <c r="C74" s="86">
        <v>157.00000000000003</v>
      </c>
      <c r="D74" s="86">
        <v>108</v>
      </c>
      <c r="E74" s="86">
        <v>268.9</v>
      </c>
      <c r="F74" s="86">
        <v>245.40000000000003</v>
      </c>
      <c r="G74" s="86">
        <v>201.39999999999995</v>
      </c>
      <c r="H74" s="86">
        <v>122.69999999999999</v>
      </c>
      <c r="I74" s="86">
        <v>28.5</v>
      </c>
      <c r="J74" s="86">
        <v>0.1</v>
      </c>
      <c r="K74" s="86">
        <v>43.8</v>
      </c>
      <c r="L74" s="86">
        <v>0</v>
      </c>
      <c r="M74" s="86">
        <v>7.5</v>
      </c>
      <c r="N74" s="87">
        <f>SUM(B74:M74)</f>
        <v>1255.6</v>
      </c>
      <c r="O74" s="88">
        <f>N101</f>
        <v>119</v>
      </c>
      <c r="Q74" s="43"/>
      <c r="T74" s="43"/>
    </row>
    <row r="75" spans="1:20" s="2" customFormat="1" ht="15.75" customHeight="1">
      <c r="A75" s="71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  <c r="O75" s="51"/>
      <c r="Q75" s="43"/>
      <c r="T75" s="43"/>
    </row>
    <row r="76" spans="1:15" s="2" customFormat="1" ht="15.75" customHeight="1">
      <c r="A76" s="24" t="s">
        <v>17</v>
      </c>
      <c r="B76" s="27">
        <f>MAX(B4:B73)</f>
        <v>274</v>
      </c>
      <c r="C76" s="27">
        <f aca="true" t="shared" si="4" ref="C76:M76">MAX(C4:C73)</f>
        <v>409.6</v>
      </c>
      <c r="D76" s="27">
        <f t="shared" si="4"/>
        <v>276.1</v>
      </c>
      <c r="E76" s="27">
        <f t="shared" si="4"/>
        <v>434.6</v>
      </c>
      <c r="F76" s="27">
        <f t="shared" si="4"/>
        <v>614.5999999999999</v>
      </c>
      <c r="G76" s="27">
        <f t="shared" si="4"/>
        <v>426.3</v>
      </c>
      <c r="H76" s="27">
        <f t="shared" si="4"/>
        <v>228.3</v>
      </c>
      <c r="I76" s="27">
        <f t="shared" si="4"/>
        <v>159</v>
      </c>
      <c r="J76" s="27">
        <f t="shared" si="4"/>
        <v>92.4</v>
      </c>
      <c r="K76" s="27">
        <f t="shared" si="4"/>
        <v>89.2</v>
      </c>
      <c r="L76" s="27">
        <f t="shared" si="4"/>
        <v>79.5</v>
      </c>
      <c r="M76" s="27">
        <f t="shared" si="4"/>
        <v>177.10000000000002</v>
      </c>
      <c r="N76" s="27">
        <f>MAX(N4:N73)</f>
        <v>1954.2</v>
      </c>
      <c r="O76" s="82">
        <f>MAX(O4:O73)</f>
        <v>139</v>
      </c>
    </row>
    <row r="77" spans="1:15" s="2" customFormat="1" ht="15.75" customHeight="1">
      <c r="A77" s="25" t="s">
        <v>18</v>
      </c>
      <c r="B77" s="28">
        <f>AVERAGE(B4:B73)</f>
        <v>97.3485714285714</v>
      </c>
      <c r="C77" s="28">
        <f aca="true" t="shared" si="5" ref="C77:M77">AVERAGE(C4:C73)</f>
        <v>161.37000000000003</v>
      </c>
      <c r="D77" s="28">
        <f t="shared" si="5"/>
        <v>137.2657142857143</v>
      </c>
      <c r="E77" s="28">
        <f t="shared" si="5"/>
        <v>199.29142857142853</v>
      </c>
      <c r="F77" s="28">
        <f t="shared" si="5"/>
        <v>267.8800000000001</v>
      </c>
      <c r="G77" s="28">
        <f t="shared" si="5"/>
        <v>210.3957142857143</v>
      </c>
      <c r="H77" s="28">
        <f t="shared" si="5"/>
        <v>71.46557142857144</v>
      </c>
      <c r="I77" s="28">
        <f t="shared" si="5"/>
        <v>17.568115942028992</v>
      </c>
      <c r="J77" s="28">
        <f t="shared" si="5"/>
        <v>7.652857142857144</v>
      </c>
      <c r="K77" s="28">
        <f t="shared" si="5"/>
        <v>10.674285714285714</v>
      </c>
      <c r="L77" s="28">
        <f t="shared" si="5"/>
        <v>11.705714285714285</v>
      </c>
      <c r="M77" s="28">
        <f t="shared" si="5"/>
        <v>33.264285714285705</v>
      </c>
      <c r="N77" s="28">
        <f>SUM(B77:M77)</f>
        <v>1225.882258799172</v>
      </c>
      <c r="O77" s="83">
        <f>AVERAGE(O4:O73)</f>
        <v>117.07142857142857</v>
      </c>
    </row>
    <row r="78" spans="1:15" s="2" customFormat="1" ht="15.75" customHeight="1">
      <c r="A78" s="26" t="s">
        <v>19</v>
      </c>
      <c r="B78" s="29">
        <f>MIN(B4:B73)</f>
        <v>0</v>
      </c>
      <c r="C78" s="29">
        <f aca="true" t="shared" si="6" ref="C78:M78">MIN(C4:C73)</f>
        <v>8.2</v>
      </c>
      <c r="D78" s="29">
        <f t="shared" si="6"/>
        <v>22.7</v>
      </c>
      <c r="E78" s="29">
        <f t="shared" si="6"/>
        <v>49</v>
      </c>
      <c r="F78" s="29">
        <f t="shared" si="6"/>
        <v>110</v>
      </c>
      <c r="G78" s="29">
        <f t="shared" si="6"/>
        <v>83.2</v>
      </c>
      <c r="H78" s="29">
        <f t="shared" si="6"/>
        <v>3.2</v>
      </c>
      <c r="I78" s="29">
        <f t="shared" si="6"/>
        <v>0</v>
      </c>
      <c r="J78" s="29">
        <f t="shared" si="6"/>
        <v>0</v>
      </c>
      <c r="K78" s="29">
        <f t="shared" si="6"/>
        <v>0</v>
      </c>
      <c r="L78" s="29">
        <f t="shared" si="6"/>
        <v>0</v>
      </c>
      <c r="M78" s="29">
        <f t="shared" si="6"/>
        <v>0</v>
      </c>
      <c r="N78" s="29">
        <f>MIN(N4:N73)</f>
        <v>755.2</v>
      </c>
      <c r="O78" s="84">
        <f>MIN(O4:O73)</f>
        <v>84</v>
      </c>
    </row>
    <row r="79" spans="1:15" s="2" customFormat="1" ht="1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 s="2" customFormat="1" ht="23.25" customHeight="1">
      <c r="A80" s="44" t="s">
        <v>23</v>
      </c>
      <c r="B80" s="45"/>
      <c r="C80" s="46"/>
      <c r="D80" s="45"/>
      <c r="E80" s="45"/>
      <c r="F80" s="45"/>
      <c r="G80" s="48"/>
      <c r="H80" s="48"/>
      <c r="I80" s="48"/>
      <c r="J80" s="48"/>
      <c r="K80" s="10"/>
      <c r="L80" s="10"/>
      <c r="M80" s="10"/>
      <c r="N80" s="11"/>
      <c r="O80" s="9"/>
    </row>
    <row r="81" spans="1:1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ht="17.25" customHeight="1">
      <c r="A82" s="4" t="s">
        <v>1</v>
      </c>
    </row>
    <row r="83" ht="17.25" customHeight="1"/>
    <row r="84" ht="17.25" customHeight="1"/>
    <row r="85" ht="17.25" customHeight="1"/>
    <row r="86" ht="17.25" customHeight="1"/>
    <row r="87" spans="5:10" ht="21" customHeight="1">
      <c r="E87" s="101" t="s">
        <v>25</v>
      </c>
      <c r="F87" s="101"/>
      <c r="G87" s="101"/>
      <c r="H87" s="101"/>
      <c r="I87" s="101"/>
      <c r="J87" s="101"/>
    </row>
    <row r="88" spans="1:14" ht="21" customHeight="1">
      <c r="A88" s="55" t="s">
        <v>21</v>
      </c>
      <c r="B88" s="56" t="s">
        <v>3</v>
      </c>
      <c r="C88" s="56" t="s">
        <v>4</v>
      </c>
      <c r="D88" s="56" t="s">
        <v>5</v>
      </c>
      <c r="E88" s="56" t="s">
        <v>6</v>
      </c>
      <c r="F88" s="56" t="s">
        <v>7</v>
      </c>
      <c r="G88" s="56" t="s">
        <v>8</v>
      </c>
      <c r="H88" s="56" t="s">
        <v>9</v>
      </c>
      <c r="I88" s="56" t="s">
        <v>10</v>
      </c>
      <c r="J88" s="56" t="s">
        <v>11</v>
      </c>
      <c r="K88" s="56" t="s">
        <v>12</v>
      </c>
      <c r="L88" s="56" t="s">
        <v>13</v>
      </c>
      <c r="M88" s="56" t="s">
        <v>14</v>
      </c>
      <c r="N88" s="78" t="s">
        <v>15</v>
      </c>
    </row>
    <row r="89" spans="1:14" ht="17.25" customHeight="1">
      <c r="A89" s="57">
        <v>2553</v>
      </c>
      <c r="B89" s="58">
        <v>5</v>
      </c>
      <c r="C89" s="58">
        <v>13</v>
      </c>
      <c r="D89" s="58">
        <v>16</v>
      </c>
      <c r="E89" s="58">
        <v>15</v>
      </c>
      <c r="F89" s="58">
        <v>27</v>
      </c>
      <c r="G89" s="58">
        <v>15</v>
      </c>
      <c r="H89" s="58">
        <v>13</v>
      </c>
      <c r="I89" s="58">
        <v>0</v>
      </c>
      <c r="J89" s="58">
        <v>3</v>
      </c>
      <c r="K89" s="58">
        <v>2</v>
      </c>
      <c r="L89" s="58">
        <v>0</v>
      </c>
      <c r="M89" s="58">
        <v>10</v>
      </c>
      <c r="N89" s="73">
        <f aca="true" t="shared" si="7" ref="N89:N94">SUM(B89:M89)</f>
        <v>119</v>
      </c>
    </row>
    <row r="90" spans="1:14" ht="17.25" customHeight="1">
      <c r="A90" s="57">
        <v>2554</v>
      </c>
      <c r="B90" s="58">
        <v>14</v>
      </c>
      <c r="C90" s="58">
        <v>18</v>
      </c>
      <c r="D90" s="58">
        <v>10</v>
      </c>
      <c r="E90" s="58">
        <v>19</v>
      </c>
      <c r="F90" s="58">
        <v>20</v>
      </c>
      <c r="G90" s="58">
        <v>22</v>
      </c>
      <c r="H90" s="58">
        <v>8</v>
      </c>
      <c r="I90" s="58">
        <v>1</v>
      </c>
      <c r="J90" s="58">
        <v>1</v>
      </c>
      <c r="K90" s="58">
        <v>2</v>
      </c>
      <c r="L90" s="58">
        <v>0</v>
      </c>
      <c r="M90" s="58">
        <v>3</v>
      </c>
      <c r="N90" s="73">
        <f t="shared" si="7"/>
        <v>118</v>
      </c>
    </row>
    <row r="91" spans="1:14" ht="17.25" customHeight="1">
      <c r="A91" s="57">
        <v>2555</v>
      </c>
      <c r="B91" s="58">
        <v>11</v>
      </c>
      <c r="C91" s="58">
        <v>16</v>
      </c>
      <c r="D91" s="58">
        <v>13</v>
      </c>
      <c r="E91" s="58">
        <v>21</v>
      </c>
      <c r="F91" s="58">
        <v>18</v>
      </c>
      <c r="G91" s="58">
        <v>14</v>
      </c>
      <c r="H91" s="58">
        <v>9</v>
      </c>
      <c r="I91" s="58">
        <v>8</v>
      </c>
      <c r="J91" s="58">
        <v>0</v>
      </c>
      <c r="K91" s="58">
        <v>2</v>
      </c>
      <c r="L91" s="58">
        <v>2</v>
      </c>
      <c r="M91" s="58">
        <v>2</v>
      </c>
      <c r="N91" s="73">
        <f t="shared" si="7"/>
        <v>116</v>
      </c>
    </row>
    <row r="92" spans="1:14" ht="17.25" customHeight="1">
      <c r="A92" s="57">
        <v>2556</v>
      </c>
      <c r="B92" s="58">
        <v>6</v>
      </c>
      <c r="C92" s="58">
        <v>9</v>
      </c>
      <c r="D92" s="58">
        <v>14</v>
      </c>
      <c r="E92" s="58">
        <v>21</v>
      </c>
      <c r="F92" s="58">
        <v>20</v>
      </c>
      <c r="G92" s="58">
        <v>19</v>
      </c>
      <c r="H92" s="58">
        <v>9</v>
      </c>
      <c r="I92" s="58">
        <v>3</v>
      </c>
      <c r="J92" s="58">
        <v>1</v>
      </c>
      <c r="K92" s="58">
        <v>0</v>
      </c>
      <c r="L92" s="58">
        <v>0</v>
      </c>
      <c r="M92" s="58">
        <v>4</v>
      </c>
      <c r="N92" s="73">
        <f t="shared" si="7"/>
        <v>106</v>
      </c>
    </row>
    <row r="93" spans="1:14" ht="17.25" customHeight="1">
      <c r="A93" s="57">
        <v>2557</v>
      </c>
      <c r="B93" s="58">
        <v>13</v>
      </c>
      <c r="C93" s="58">
        <v>13</v>
      </c>
      <c r="D93" s="58">
        <v>15</v>
      </c>
      <c r="E93" s="58">
        <v>20</v>
      </c>
      <c r="F93" s="58">
        <v>21</v>
      </c>
      <c r="G93" s="58">
        <v>18</v>
      </c>
      <c r="H93" s="58">
        <v>7</v>
      </c>
      <c r="I93" s="58">
        <v>3</v>
      </c>
      <c r="J93" s="58">
        <v>0</v>
      </c>
      <c r="K93" s="58">
        <v>4</v>
      </c>
      <c r="L93" s="58">
        <v>1</v>
      </c>
      <c r="M93" s="58">
        <v>6</v>
      </c>
      <c r="N93" s="73">
        <f t="shared" si="7"/>
        <v>121</v>
      </c>
    </row>
    <row r="94" spans="1:14" ht="17.25" customHeight="1">
      <c r="A94" s="57">
        <v>2558</v>
      </c>
      <c r="B94" s="58">
        <v>9</v>
      </c>
      <c r="C94" s="58">
        <v>9</v>
      </c>
      <c r="D94" s="58">
        <v>9</v>
      </c>
      <c r="E94" s="58">
        <v>22</v>
      </c>
      <c r="F94" s="58">
        <v>21</v>
      </c>
      <c r="G94" s="58">
        <v>21</v>
      </c>
      <c r="H94" s="58">
        <v>9</v>
      </c>
      <c r="I94" s="58">
        <v>1</v>
      </c>
      <c r="J94" s="58">
        <v>5</v>
      </c>
      <c r="K94" s="58">
        <v>5</v>
      </c>
      <c r="L94" s="58">
        <v>1</v>
      </c>
      <c r="M94" s="58">
        <v>0</v>
      </c>
      <c r="N94" s="73">
        <f t="shared" si="7"/>
        <v>112</v>
      </c>
    </row>
    <row r="95" spans="1:14" ht="17.25" customHeight="1">
      <c r="A95" s="57">
        <v>2559</v>
      </c>
      <c r="B95" s="58">
        <v>5</v>
      </c>
      <c r="C95" s="58">
        <v>19</v>
      </c>
      <c r="D95" s="58">
        <v>17</v>
      </c>
      <c r="E95" s="58">
        <v>20</v>
      </c>
      <c r="F95" s="58">
        <v>21</v>
      </c>
      <c r="G95" s="58">
        <v>21</v>
      </c>
      <c r="H95" s="58">
        <v>10</v>
      </c>
      <c r="I95" s="58">
        <v>3</v>
      </c>
      <c r="J95" s="58">
        <v>1</v>
      </c>
      <c r="K95" s="58">
        <v>6</v>
      </c>
      <c r="L95" s="58">
        <v>0</v>
      </c>
      <c r="M95" s="58">
        <v>2</v>
      </c>
      <c r="N95" s="73">
        <f aca="true" t="shared" si="8" ref="N95:N100">SUM(B95:M95)</f>
        <v>125</v>
      </c>
    </row>
    <row r="96" spans="1:14" ht="17.25" customHeight="1">
      <c r="A96" s="57">
        <v>2560</v>
      </c>
      <c r="B96" s="58">
        <v>9</v>
      </c>
      <c r="C96" s="58">
        <v>15</v>
      </c>
      <c r="D96" s="58">
        <v>16</v>
      </c>
      <c r="E96" s="58">
        <v>22</v>
      </c>
      <c r="F96" s="58">
        <v>21</v>
      </c>
      <c r="G96" s="58">
        <v>20</v>
      </c>
      <c r="H96" s="58">
        <v>14</v>
      </c>
      <c r="I96" s="58">
        <v>2</v>
      </c>
      <c r="J96" s="58">
        <v>6</v>
      </c>
      <c r="K96" s="58">
        <v>3</v>
      </c>
      <c r="L96" s="58">
        <v>3</v>
      </c>
      <c r="M96" s="58">
        <v>6</v>
      </c>
      <c r="N96" s="73">
        <f t="shared" si="8"/>
        <v>137</v>
      </c>
    </row>
    <row r="97" spans="1:14" ht="17.25" customHeight="1">
      <c r="A97" s="57">
        <v>2561</v>
      </c>
      <c r="B97" s="58">
        <v>11</v>
      </c>
      <c r="C97" s="58">
        <v>14</v>
      </c>
      <c r="D97" s="58">
        <v>18</v>
      </c>
      <c r="E97" s="58">
        <v>20</v>
      </c>
      <c r="F97" s="58">
        <v>17</v>
      </c>
      <c r="G97" s="58">
        <v>10</v>
      </c>
      <c r="H97" s="58">
        <v>5</v>
      </c>
      <c r="I97" s="58">
        <v>2</v>
      </c>
      <c r="J97" s="58">
        <v>2</v>
      </c>
      <c r="K97" s="58">
        <v>2</v>
      </c>
      <c r="L97" s="58">
        <v>2</v>
      </c>
      <c r="M97" s="58">
        <v>2</v>
      </c>
      <c r="N97" s="73">
        <f t="shared" si="8"/>
        <v>105</v>
      </c>
    </row>
    <row r="98" spans="1:14" ht="17.25" customHeight="1">
      <c r="A98" s="57">
        <v>2562</v>
      </c>
      <c r="B98" s="58">
        <v>6</v>
      </c>
      <c r="C98" s="58">
        <v>9</v>
      </c>
      <c r="D98" s="58">
        <v>13</v>
      </c>
      <c r="E98" s="58">
        <v>14</v>
      </c>
      <c r="F98" s="58">
        <v>25</v>
      </c>
      <c r="G98" s="58">
        <v>15</v>
      </c>
      <c r="H98" s="58">
        <v>7</v>
      </c>
      <c r="I98" s="58">
        <v>1</v>
      </c>
      <c r="J98" s="58">
        <v>0</v>
      </c>
      <c r="K98" s="58">
        <v>0</v>
      </c>
      <c r="L98" s="58">
        <v>1</v>
      </c>
      <c r="M98" s="58">
        <v>1</v>
      </c>
      <c r="N98" s="73">
        <f t="shared" si="8"/>
        <v>92</v>
      </c>
    </row>
    <row r="99" spans="1:14" ht="17.25" customHeight="1">
      <c r="A99" s="57">
        <v>2563</v>
      </c>
      <c r="B99" s="58">
        <v>8</v>
      </c>
      <c r="C99" s="58">
        <v>10</v>
      </c>
      <c r="D99" s="58">
        <v>16</v>
      </c>
      <c r="E99" s="58">
        <v>13</v>
      </c>
      <c r="F99" s="58">
        <v>21</v>
      </c>
      <c r="G99" s="58">
        <v>20</v>
      </c>
      <c r="H99" s="58">
        <v>10</v>
      </c>
      <c r="I99" s="58">
        <v>0</v>
      </c>
      <c r="J99" s="58">
        <v>0</v>
      </c>
      <c r="K99" s="58">
        <v>1</v>
      </c>
      <c r="L99" s="58">
        <v>1</v>
      </c>
      <c r="M99" s="58">
        <v>3</v>
      </c>
      <c r="N99" s="73">
        <f t="shared" si="8"/>
        <v>103</v>
      </c>
    </row>
    <row r="100" spans="1:14" ht="17.25" customHeight="1">
      <c r="A100" s="93">
        <v>2564</v>
      </c>
      <c r="B100" s="94">
        <v>14</v>
      </c>
      <c r="C100" s="94">
        <v>11</v>
      </c>
      <c r="D100" s="94">
        <v>11</v>
      </c>
      <c r="E100" s="94">
        <v>22</v>
      </c>
      <c r="F100" s="94">
        <v>19</v>
      </c>
      <c r="G100" s="94">
        <v>22</v>
      </c>
      <c r="H100" s="94">
        <v>14</v>
      </c>
      <c r="I100" s="94">
        <v>1</v>
      </c>
      <c r="J100" s="94">
        <v>0</v>
      </c>
      <c r="K100" s="94">
        <v>4</v>
      </c>
      <c r="L100" s="94">
        <v>7</v>
      </c>
      <c r="M100" s="94">
        <v>10</v>
      </c>
      <c r="N100" s="95">
        <f t="shared" si="8"/>
        <v>135</v>
      </c>
    </row>
    <row r="101" spans="1:14" ht="17.25" customHeight="1">
      <c r="A101" s="59">
        <v>2564</v>
      </c>
      <c r="B101" s="60">
        <v>9</v>
      </c>
      <c r="C101" s="60">
        <v>15</v>
      </c>
      <c r="D101" s="60">
        <v>7</v>
      </c>
      <c r="E101" s="60">
        <v>18</v>
      </c>
      <c r="F101" s="60">
        <v>18</v>
      </c>
      <c r="G101" s="60">
        <v>24</v>
      </c>
      <c r="H101" s="60">
        <v>13</v>
      </c>
      <c r="I101" s="60">
        <v>7</v>
      </c>
      <c r="J101" s="60">
        <v>1</v>
      </c>
      <c r="K101" s="60">
        <v>6</v>
      </c>
      <c r="L101" s="60">
        <v>0</v>
      </c>
      <c r="M101" s="60">
        <v>1</v>
      </c>
      <c r="N101" s="67">
        <f>SUM(B101:M101)</f>
        <v>119</v>
      </c>
    </row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5">
    <mergeCell ref="E87:J87"/>
    <mergeCell ref="T3:U3"/>
    <mergeCell ref="A2:O2"/>
    <mergeCell ref="A79:O7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tabSelected="1" zoomScalePageLayoutView="0" workbookViewId="0" topLeftCell="A73">
      <selection activeCell="B90" sqref="B90:O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$N$91</f>
        <v>1225.882258799172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7">$N$91</f>
        <v>1225.882258799172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1225.882258799172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1225.882258799172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1225.882258799172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1225.882258799172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1225.882258799172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1225.882258799172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1225.882258799172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1225.882258799172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1225.882258799172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1225.882258799172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1225.882258799172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1225.882258799172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1225.882258799172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1225.882258799172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1225.882258799172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1225.882258799172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1225.882258799172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1225.882258799172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1225.882258799172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1225.882258799172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1225.882258799172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1225.882258799172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1225.882258799172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1225.882258799172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1225.882258799172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1225.882258799172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1225.882258799172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1225.882258799172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1225.882258799172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1225.882258799172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1225.882258799172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1225.882258799172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1225.882258799172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1225.882258799172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1225.882258799172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1225.882258799172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1225.882258799172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1225.882258799172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1225.882258799172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1225.882258799172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1225.882258799172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1225.882258799172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1225.882258799172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1225.882258799172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1225.882258799172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1225.882258799172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1225.882258799172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1225.882258799172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1225.882258799172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1225.882258799172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1225.882258799172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1225.882258799172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1225.882258799172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1225.882258799172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1225.882258799172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1225.882258799172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1225.882258799172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6">SUM(B77:M77)</f>
        <v>1954.2</v>
      </c>
      <c r="O77" s="37">
        <v>118</v>
      </c>
      <c r="R77" s="42">
        <f t="shared" si="1"/>
        <v>1225.882258799172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1225.882258799172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1225.882258799172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ตารางปริมาณน้ำฝนรายปี!N93</f>
        <v>121</v>
      </c>
      <c r="R80" s="42">
        <f t="shared" si="1"/>
        <v>1225.882258799172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1225.882258799172</v>
      </c>
    </row>
    <row r="82" spans="1:18" ht="12" customHeight="1">
      <c r="A82" s="66">
        <v>2559</v>
      </c>
      <c r="B82" s="80">
        <v>76.2</v>
      </c>
      <c r="C82" s="80">
        <v>276.2</v>
      </c>
      <c r="D82" s="80">
        <v>160.3</v>
      </c>
      <c r="E82" s="80">
        <v>269.5</v>
      </c>
      <c r="F82" s="80">
        <v>300.4</v>
      </c>
      <c r="G82" s="80">
        <v>201.6</v>
      </c>
      <c r="H82" s="80">
        <v>49.9</v>
      </c>
      <c r="I82" s="80">
        <v>10.1</v>
      </c>
      <c r="J82" s="80">
        <v>0.5</v>
      </c>
      <c r="K82" s="80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1225.882258799172</v>
      </c>
    </row>
    <row r="83" spans="1:18" ht="12" customHeight="1">
      <c r="A83" s="66">
        <v>2560</v>
      </c>
      <c r="B83" s="81">
        <v>76.9</v>
      </c>
      <c r="C83" s="81">
        <v>131</v>
      </c>
      <c r="D83" s="81">
        <v>56.8</v>
      </c>
      <c r="E83" s="81">
        <v>289.9</v>
      </c>
      <c r="F83" s="81">
        <v>163.3</v>
      </c>
      <c r="G83" s="81">
        <v>316.4</v>
      </c>
      <c r="H83" s="81">
        <v>72.7</v>
      </c>
      <c r="I83" s="81">
        <v>2.6</v>
      </c>
      <c r="J83" s="81">
        <v>37.2</v>
      </c>
      <c r="K83" s="81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1225.882258799172</v>
      </c>
    </row>
    <row r="84" spans="1:18" ht="12" customHeight="1">
      <c r="A84" s="66">
        <v>2561</v>
      </c>
      <c r="B84" s="81">
        <v>136.9</v>
      </c>
      <c r="C84" s="81">
        <v>103.6</v>
      </c>
      <c r="D84" s="81">
        <v>161.6</v>
      </c>
      <c r="E84" s="81">
        <v>296</v>
      </c>
      <c r="F84" s="81">
        <v>241.3</v>
      </c>
      <c r="G84" s="81">
        <v>95.6</v>
      </c>
      <c r="H84" s="81">
        <v>18.2</v>
      </c>
      <c r="I84" s="81">
        <v>2.3</v>
      </c>
      <c r="J84" s="81">
        <v>5.1</v>
      </c>
      <c r="K84" s="81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1225.882258799172</v>
      </c>
    </row>
    <row r="85" spans="1:18" ht="12" customHeight="1">
      <c r="A85" s="66">
        <v>2562</v>
      </c>
      <c r="B85" s="81">
        <v>65.6</v>
      </c>
      <c r="C85" s="81">
        <v>158.4</v>
      </c>
      <c r="D85" s="81">
        <v>137.4</v>
      </c>
      <c r="E85" s="81">
        <v>225.6</v>
      </c>
      <c r="F85" s="81">
        <v>442.8</v>
      </c>
      <c r="G85" s="81">
        <v>91.1</v>
      </c>
      <c r="H85" s="81">
        <v>59.5</v>
      </c>
      <c r="I85" s="81">
        <v>0.9</v>
      </c>
      <c r="J85" s="81">
        <v>0</v>
      </c>
      <c r="K85" s="81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1225.882258799172</v>
      </c>
    </row>
    <row r="86" spans="1:18" ht="12" customHeight="1">
      <c r="A86" s="66">
        <v>2563</v>
      </c>
      <c r="B86" s="81">
        <v>129.5</v>
      </c>
      <c r="C86" s="81">
        <v>104.3</v>
      </c>
      <c r="D86" s="81">
        <v>233.1</v>
      </c>
      <c r="E86" s="81">
        <v>164.5</v>
      </c>
      <c r="F86" s="81">
        <v>411.9</v>
      </c>
      <c r="G86" s="81">
        <v>127.4</v>
      </c>
      <c r="H86" s="81">
        <v>29.7</v>
      </c>
      <c r="I86" s="81">
        <v>0</v>
      </c>
      <c r="J86" s="81">
        <v>0</v>
      </c>
      <c r="K86" s="81">
        <v>0.2</v>
      </c>
      <c r="L86" s="62">
        <v>27.8</v>
      </c>
      <c r="M86" s="62">
        <v>19.1</v>
      </c>
      <c r="N86" s="61">
        <f t="shared" si="2"/>
        <v>1247.5</v>
      </c>
      <c r="O86" s="37">
        <f>ตารางปริมาณน้ำฝนรายปี!O72</f>
        <v>103</v>
      </c>
      <c r="R86" s="42">
        <f t="shared" si="1"/>
        <v>1225.882258799172</v>
      </c>
    </row>
    <row r="87" spans="1:18" ht="12" customHeight="1">
      <c r="A87" s="96">
        <v>2564</v>
      </c>
      <c r="B87" s="97">
        <v>189.2</v>
      </c>
      <c r="C87" s="97">
        <v>106.10000000000001</v>
      </c>
      <c r="D87" s="97">
        <v>129.7</v>
      </c>
      <c r="E87" s="97">
        <v>178.1</v>
      </c>
      <c r="F87" s="97">
        <v>127.4</v>
      </c>
      <c r="G87" s="97">
        <v>189.90000000000003</v>
      </c>
      <c r="H87" s="97">
        <v>147.6</v>
      </c>
      <c r="I87" s="97">
        <v>6.4</v>
      </c>
      <c r="J87" s="97">
        <v>0</v>
      </c>
      <c r="K87" s="97">
        <v>11.2</v>
      </c>
      <c r="L87" s="98">
        <v>46.699999999999996</v>
      </c>
      <c r="M87" s="98">
        <v>177.10000000000002</v>
      </c>
      <c r="N87" s="99">
        <v>1309.4</v>
      </c>
      <c r="O87" s="100">
        <v>135</v>
      </c>
      <c r="R87" s="42">
        <f t="shared" si="1"/>
        <v>1225.882258799172</v>
      </c>
    </row>
    <row r="88" spans="1:18" ht="12" customHeight="1">
      <c r="A88" s="72">
        <v>2565</v>
      </c>
      <c r="B88" s="64">
        <v>72.3</v>
      </c>
      <c r="C88" s="64">
        <v>157.00000000000003</v>
      </c>
      <c r="D88" s="64">
        <v>108</v>
      </c>
      <c r="E88" s="64">
        <v>268.9</v>
      </c>
      <c r="F88" s="64">
        <v>245.40000000000003</v>
      </c>
      <c r="G88" s="64">
        <v>201.39999999999995</v>
      </c>
      <c r="H88" s="64">
        <v>122.69999999999999</v>
      </c>
      <c r="I88" s="64">
        <v>28.5</v>
      </c>
      <c r="J88" s="64">
        <v>0.1</v>
      </c>
      <c r="K88" s="64">
        <v>43.8</v>
      </c>
      <c r="L88" s="64">
        <v>0</v>
      </c>
      <c r="M88" s="64">
        <v>7.5</v>
      </c>
      <c r="N88" s="65">
        <v>1255.6</v>
      </c>
      <c r="O88" s="52">
        <v>119</v>
      </c>
      <c r="R88" s="42"/>
    </row>
    <row r="89" spans="1:18" ht="12" customHeight="1">
      <c r="A89" s="72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  <c r="O89" s="52"/>
      <c r="R89" s="42"/>
    </row>
    <row r="90" spans="1:15" ht="15" customHeight="1">
      <c r="A90" s="38" t="s">
        <v>17</v>
      </c>
      <c r="B90" s="39">
        <v>274</v>
      </c>
      <c r="C90" s="39">
        <v>409.6</v>
      </c>
      <c r="D90" s="39">
        <v>276.1</v>
      </c>
      <c r="E90" s="39">
        <v>434.6</v>
      </c>
      <c r="F90" s="39">
        <v>614.5999999999999</v>
      </c>
      <c r="G90" s="39">
        <v>426.3</v>
      </c>
      <c r="H90" s="39">
        <v>228.3</v>
      </c>
      <c r="I90" s="39">
        <v>159</v>
      </c>
      <c r="J90" s="39">
        <v>92.4</v>
      </c>
      <c r="K90" s="39">
        <v>89.2</v>
      </c>
      <c r="L90" s="39">
        <v>79.5</v>
      </c>
      <c r="M90" s="39">
        <v>177.10000000000002</v>
      </c>
      <c r="N90" s="39">
        <v>1954.2</v>
      </c>
      <c r="O90" s="53">
        <v>139</v>
      </c>
    </row>
    <row r="91" spans="1:15" ht="15" customHeight="1">
      <c r="A91" s="38" t="s">
        <v>18</v>
      </c>
      <c r="B91" s="39">
        <v>97.3485714285714</v>
      </c>
      <c r="C91" s="39">
        <v>161.37000000000003</v>
      </c>
      <c r="D91" s="39">
        <v>137.2657142857143</v>
      </c>
      <c r="E91" s="39">
        <v>199.29142857142853</v>
      </c>
      <c r="F91" s="39">
        <v>267.8800000000001</v>
      </c>
      <c r="G91" s="39">
        <v>210.3957142857143</v>
      </c>
      <c r="H91" s="39">
        <v>71.46557142857144</v>
      </c>
      <c r="I91" s="39">
        <v>17.568115942028992</v>
      </c>
      <c r="J91" s="39">
        <v>7.652857142857144</v>
      </c>
      <c r="K91" s="39">
        <v>10.674285714285714</v>
      </c>
      <c r="L91" s="39">
        <v>11.705714285714285</v>
      </c>
      <c r="M91" s="39">
        <v>33.264285714285705</v>
      </c>
      <c r="N91" s="39">
        <v>1225.882258799172</v>
      </c>
      <c r="O91" s="53">
        <v>117.07142857142857</v>
      </c>
    </row>
    <row r="92" spans="1:15" ht="15" customHeight="1">
      <c r="A92" s="40" t="s">
        <v>19</v>
      </c>
      <c r="B92" s="41">
        <v>0</v>
      </c>
      <c r="C92" s="41">
        <v>8.2</v>
      </c>
      <c r="D92" s="41">
        <v>22.7</v>
      </c>
      <c r="E92" s="41">
        <v>49</v>
      </c>
      <c r="F92" s="41">
        <v>110</v>
      </c>
      <c r="G92" s="41">
        <v>83.2</v>
      </c>
      <c r="H92" s="41">
        <v>3.2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755.2</v>
      </c>
      <c r="O92" s="54">
        <v>84</v>
      </c>
    </row>
    <row r="94" spans="1:6" ht="19.5">
      <c r="A94" s="44" t="s">
        <v>22</v>
      </c>
      <c r="B94" s="47"/>
      <c r="C94" s="47"/>
      <c r="D94" s="47"/>
      <c r="E94" s="47"/>
      <c r="F94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2023-04-10T04:40:19Z</dcterms:modified>
  <cp:category/>
  <cp:version/>
  <cp:contentType/>
  <cp:contentStatus/>
</cp:coreProperties>
</file>