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72" windowHeight="9000" activeTab="2"/>
  </bookViews>
  <sheets>
    <sheet name="ตารางปริมาณน้ำฝนรายปี" sheetId="1" r:id="rId1"/>
    <sheet name="Chart1" sheetId="2" r:id="rId2"/>
    <sheet name="สันติสุข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'ตารางปริมาณน้ำฝนรายปี'!$A$1:$O$40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<sst xmlns="http://schemas.openxmlformats.org/spreadsheetml/2006/main" count="80" uniqueCount="25">
  <si>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</si>
  <si>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</si>
  <si>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</si>
  <si>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</si>
  <si>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</si>
  <si>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</si>
  <si>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</si>
  <si>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</si>
  <si>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</si>
  <si>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</si>
  <si>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</si>
  <si>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</si>
  <si>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</si>
  <si>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</si>
  <si>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</si>
  <si>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</si>
  <si>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</si>
  <si>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</si>
  <si>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</si>
  <si>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</si>
  <si>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</si>
  <si>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หมายเหตุ ปี2558 - ปัจจุบัน ข้อมูลจากเว็ปไซด์ Hydro - 1.net</t>
  </si>
  <si>
    <t>สถานี :28202   อ.สันติสุข  จ.น่าน</t>
  </si>
  <si>
    <t>ฝนเฉลี่ยปี2551-2562</t>
  </si>
  <si>
    <t>ฝนเฉลี่ย2551-2562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</si>
</sst>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2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10.5"/>
      <name val="Arial"/>
      <family val="0"/>
    </font>
    <font>
      <b/>
      <sz val="10.5"/>
      <color indexed="17"/>
      <name val="Arial"/>
      <family val="2"/>
    </font>
    <font>
      <sz val="8.75"/>
      <name val="Arial"/>
      <family val="2"/>
    </font>
    <font>
      <sz val="8"/>
      <name val="Arial"/>
      <family val="2"/>
    </font>
    <font>
      <b/>
      <sz val="10.25"/>
      <color indexed="17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6"/>
      <name val="TH SarabunPSK"/>
      <family val="2"/>
    </font>
    <font>
      <b/>
      <sz val="22"/>
      <color indexed="12"/>
      <name val="TH SarabunPSK"/>
      <family val="2"/>
    </font>
    <font>
      <sz val="14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8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2" borderId="1" xfId="0" applyNumberFormat="1" applyFont="1" applyFill="1" applyBorder="1" applyAlignment="1" applyProtection="1">
      <alignment horizontal="center" vertical="center"/>
      <protection/>
    </xf>
    <xf numFmtId="1" fontId="7" fillId="3" borderId="1" xfId="0" applyNumberFormat="1" applyFont="1" applyFill="1" applyBorder="1" applyAlignment="1" applyProtection="1">
      <alignment horizontal="center" vertical="center"/>
      <protection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204" fontId="7" fillId="4" borderId="1" xfId="0" applyNumberFormat="1" applyFont="1" applyFill="1" applyBorder="1" applyAlignment="1" applyProtection="1">
      <alignment horizontal="right" vertical="center"/>
      <protection/>
    </xf>
    <xf numFmtId="204" fontId="7" fillId="4" borderId="1" xfId="0" applyNumberFormat="1" applyFont="1" applyFill="1" applyBorder="1" applyAlignment="1">
      <alignment horizontal="right" vertical="center"/>
    </xf>
    <xf numFmtId="204" fontId="7" fillId="4" borderId="1" xfId="0" applyNumberFormat="1" applyFont="1" applyFill="1" applyBorder="1" applyAlignment="1">
      <alignment vertical="center"/>
    </xf>
    <xf numFmtId="204" fontId="6" fillId="5" borderId="1" xfId="0" applyNumberFormat="1" applyFont="1" applyFill="1" applyBorder="1" applyAlignment="1" applyProtection="1">
      <alignment horizontal="center" vertical="center"/>
      <protection/>
    </xf>
    <xf numFmtId="1" fontId="13" fillId="6" borderId="1" xfId="0" applyNumberFormat="1" applyFont="1" applyFill="1" applyBorder="1" applyAlignment="1">
      <alignment horizontal="center" vertical="center"/>
    </xf>
    <xf numFmtId="1" fontId="12" fillId="6" borderId="1" xfId="0" applyNumberFormat="1" applyFont="1" applyFill="1" applyBorder="1" applyAlignment="1" applyProtection="1">
      <alignment horizontal="center" vertical="center"/>
      <protection/>
    </xf>
    <xf numFmtId="1" fontId="11" fillId="6" borderId="1" xfId="0" applyNumberFormat="1" applyFont="1" applyFill="1" applyBorder="1" applyAlignment="1" applyProtection="1">
      <alignment horizontal="center" vertical="center"/>
      <protection/>
    </xf>
    <xf numFmtId="204" fontId="13" fillId="0" borderId="1" xfId="0" applyNumberFormat="1" applyFont="1" applyBorder="1" applyAlignment="1">
      <alignment horizontal="right" vertical="center"/>
    </xf>
    <xf numFmtId="204" fontId="14" fillId="0" borderId="1" xfId="0" applyNumberFormat="1" applyFont="1" applyBorder="1" applyAlignment="1" applyProtection="1">
      <alignment horizontal="right" vertical="center"/>
      <protection/>
    </xf>
    <xf numFmtId="204" fontId="11" fillId="0" borderId="1" xfId="0" applyNumberFormat="1" applyFont="1" applyBorder="1" applyAlignment="1" applyProtection="1">
      <alignment horizontal="right" vertical="center"/>
      <protection/>
    </xf>
    <xf numFmtId="204" fontId="7" fillId="2" borderId="1" xfId="0" applyNumberFormat="1" applyFont="1" applyFill="1" applyBorder="1" applyAlignment="1" applyProtection="1">
      <alignment horizontal="right" vertical="center"/>
      <protection/>
    </xf>
    <xf numFmtId="1" fontId="6" fillId="7" borderId="1" xfId="0" applyNumberFormat="1" applyFont="1" applyFill="1" applyBorder="1" applyAlignment="1" applyProtection="1">
      <alignment horizontal="center" vertical="center"/>
      <protection/>
    </xf>
    <xf numFmtId="1" fontId="7" fillId="7" borderId="1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 applyProtection="1">
      <alignment horizontal="center" vertical="center"/>
      <protection/>
    </xf>
    <xf numFmtId="202" fontId="0" fillId="6" borderId="2" xfId="0" applyFill="1" applyBorder="1" applyAlignment="1">
      <alignment horizontal="center" vertical="center"/>
    </xf>
    <xf numFmtId="202" fontId="0" fillId="5" borderId="2" xfId="0" applyFill="1" applyBorder="1" applyAlignment="1">
      <alignment horizontal="center" vertical="center"/>
    </xf>
    <xf numFmtId="203" fontId="19" fillId="2" borderId="3" xfId="0" applyNumberFormat="1" applyFont="1" applyFill="1" applyBorder="1" applyAlignment="1">
      <alignment/>
    </xf>
    <xf numFmtId="205" fontId="19" fillId="2" borderId="3" xfId="0" applyNumberFormat="1" applyFont="1" applyFill="1" applyBorder="1" applyAlignment="1">
      <alignment/>
    </xf>
    <xf numFmtId="203" fontId="19" fillId="2" borderId="4" xfId="0" applyNumberFormat="1" applyFont="1" applyFill="1" applyBorder="1" applyAlignment="1">
      <alignment/>
    </xf>
    <xf numFmtId="205" fontId="19" fillId="2" borderId="4" xfId="0" applyNumberFormat="1" applyFont="1" applyFill="1" applyBorder="1" applyAlignment="1">
      <alignment/>
    </xf>
    <xf numFmtId="205" fontId="19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9" fillId="2" borderId="3" xfId="0" applyNumberFormat="1" applyFont="1" applyFill="1" applyBorder="1" applyAlignment="1">
      <alignment horizontal="center"/>
    </xf>
    <xf numFmtId="203" fontId="19" fillId="2" borderId="4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 applyProtection="1">
      <alignment horizontal="center" vertical="center"/>
      <protection/>
    </xf>
    <xf numFmtId="204" fontId="11" fillId="4" borderId="1" xfId="0" applyNumberFormat="1" applyFont="1" applyFill="1" applyBorder="1" applyAlignment="1">
      <alignment vertical="center"/>
    </xf>
    <xf numFmtId="204" fontId="11" fillId="2" borderId="1" xfId="0" applyNumberFormat="1" applyFont="1" applyFill="1" applyBorder="1" applyAlignment="1" applyProtection="1">
      <alignment horizontal="right" vertical="center"/>
      <protection/>
    </xf>
    <xf numFmtId="1" fontId="11" fillId="3" borderId="1" xfId="0" applyNumberFormat="1" applyFont="1" applyFill="1" applyBorder="1" applyAlignment="1" applyProtection="1">
      <alignment horizontal="center" vertical="center"/>
      <protection/>
    </xf>
    <xf numFmtId="1" fontId="19" fillId="6" borderId="5" xfId="0" applyNumberFormat="1" applyFont="1" applyFill="1" applyBorder="1" applyAlignment="1">
      <alignment horizontal="center" vertical="center"/>
    </xf>
    <xf numFmtId="1" fontId="19" fillId="6" borderId="3" xfId="0" applyNumberFormat="1" applyFont="1" applyFill="1" applyBorder="1" applyAlignment="1">
      <alignment/>
    </xf>
    <xf numFmtId="1" fontId="22" fillId="6" borderId="3" xfId="0" applyNumberFormat="1" applyFont="1" applyFill="1" applyBorder="1" applyAlignment="1">
      <alignment/>
    </xf>
    <xf numFmtId="205" fontId="19" fillId="3" borderId="5" xfId="0" applyNumberFormat="1" applyFont="1" applyFill="1" applyBorder="1" applyAlignment="1">
      <alignment horizontal="center" vertical="center"/>
    </xf>
    <xf numFmtId="205" fontId="19" fillId="3" borderId="3" xfId="0" applyNumberFormat="1" applyFont="1" applyFill="1" applyBorder="1" applyAlignment="1">
      <alignment/>
    </xf>
    <xf numFmtId="205" fontId="22" fillId="3" borderId="3" xfId="0" applyNumberFormat="1" applyFont="1" applyFill="1" applyBorder="1" applyAlignment="1">
      <alignment/>
    </xf>
    <xf numFmtId="1" fontId="11" fillId="7" borderId="1" xfId="0" applyNumberFormat="1" applyFont="1" applyFill="1" applyBorder="1" applyAlignment="1">
      <alignment horizontal="center" vertical="center"/>
    </xf>
    <xf numFmtId="203" fontId="19" fillId="3" borderId="5" xfId="0" applyNumberFormat="1" applyFont="1" applyFill="1" applyBorder="1" applyAlignment="1">
      <alignment horizontal="center" vertical="center"/>
    </xf>
    <xf numFmtId="203" fontId="19" fillId="3" borderId="3" xfId="0" applyNumberFormat="1" applyFont="1" applyFill="1" applyBorder="1" applyAlignment="1">
      <alignment horizontal="center" vertical="center"/>
    </xf>
    <xf numFmtId="203" fontId="22" fillId="3" borderId="3" xfId="0" applyNumberFormat="1" applyFont="1" applyFill="1" applyBorder="1" applyAlignment="1">
      <alignment horizontal="center" vertical="center"/>
    </xf>
    <xf numFmtId="205" fontId="22" fillId="3" borderId="5" xfId="0" applyNumberFormat="1" applyFont="1" applyFill="1" applyBorder="1" applyAlignment="1">
      <alignment horizontal="center" vertical="center"/>
    </xf>
    <xf numFmtId="204" fontId="11" fillId="4" borderId="1" xfId="0" applyNumberFormat="1" applyFont="1" applyFill="1" applyBorder="1" applyAlignment="1" applyProtection="1">
      <alignment horizontal="right" vertical="center"/>
      <protection/>
    </xf>
    <xf numFmtId="1" fontId="22" fillId="6" borderId="5" xfId="0" applyNumberFormat="1" applyFont="1" applyFill="1" applyBorder="1" applyAlignment="1">
      <alignment horizontal="center" vertical="center"/>
    </xf>
    <xf numFmtId="203" fontId="22" fillId="3" borderId="5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>
      <alignment horizontal="left" vertical="center"/>
    </xf>
    <xf numFmtId="202" fontId="7" fillId="0" borderId="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8" borderId="8" xfId="0" applyNumberFormat="1" applyFont="1" applyFill="1" applyBorder="1" applyAlignment="1">
      <alignment horizontal="center" vertical="center"/>
    </xf>
    <xf numFmtId="1" fontId="7" fillId="8" borderId="9" xfId="0" applyNumberFormat="1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อ.สันติสุข จ.น่าน</a:t>
            </a:r>
          </a:p>
        </c:rich>
      </c:tx>
      <c:layout>
        <c:manualLayout>
          <c:xMode val="factor"/>
          <c:yMode val="factor"/>
          <c:x val="0.021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8025"/>
          <c:w val="0.880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9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0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1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3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6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ตารางปริมาณน้ำฝนรายปี!$A$4:$A$16</c:f>
              <c:numCache>
                <c:ptCount val="13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</c:numCache>
            </c:numRef>
          </c:cat>
          <c:val>
            <c:numRef>
              <c:f>ตารางปริมาณน้ำฝนรายปี!$N$4:$N$16</c:f>
              <c:numCache>
                <c:ptCount val="13"/>
                <c:pt idx="0">
                  <c:v>1348</c:v>
                </c:pt>
                <c:pt idx="1">
                  <c:v>893.2</c:v>
                </c:pt>
                <c:pt idx="2">
                  <c:v>1484.8</c:v>
                </c:pt>
                <c:pt idx="3">
                  <c:v>1511</c:v>
                </c:pt>
                <c:pt idx="4">
                  <c:v>210.3</c:v>
                </c:pt>
                <c:pt idx="5">
                  <c:v>1090</c:v>
                </c:pt>
                <c:pt idx="6">
                  <c:v>1070.4</c:v>
                </c:pt>
                <c:pt idx="7">
                  <c:v>889.8000000000001</c:v>
                </c:pt>
                <c:pt idx="8">
                  <c:v>1437.5000000000002</c:v>
                </c:pt>
                <c:pt idx="9">
                  <c:v>981.4000000000001</c:v>
                </c:pt>
                <c:pt idx="10">
                  <c:v>1272.2</c:v>
                </c:pt>
                <c:pt idx="11">
                  <c:v>1107.6</c:v>
                </c:pt>
                <c:pt idx="12">
                  <c:v>1129.8999999999999</c:v>
                </c:pt>
              </c:numCache>
            </c:numRef>
          </c:val>
        </c:ser>
        <c:axId val="51212318"/>
        <c:axId val="36943655"/>
      </c:barChart>
      <c:lineChart>
        <c:grouping val="standard"/>
        <c:varyColors val="0"/>
        <c:ser>
          <c:idx val="1"/>
          <c:order val="1"/>
          <c:tx>
            <c:v>ปริมาณฝนเฉลี่ย 1,240.6 มม.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ตารางปริมาณน้ำฝนรายปี!$Q$4:$Q$15</c:f>
              <c:numCache>
                <c:ptCount val="12"/>
                <c:pt idx="0">
                  <c:v>1242.2441414141417</c:v>
                </c:pt>
                <c:pt idx="1">
                  <c:v>1242.2441414141417</c:v>
                </c:pt>
                <c:pt idx="2">
                  <c:v>1242.2441414141417</c:v>
                </c:pt>
                <c:pt idx="3">
                  <c:v>1242.2441414141417</c:v>
                </c:pt>
                <c:pt idx="4">
                  <c:v>1242.2441414141417</c:v>
                </c:pt>
                <c:pt idx="5">
                  <c:v>1242.2441414141417</c:v>
                </c:pt>
                <c:pt idx="6">
                  <c:v>1242.2441414141417</c:v>
                </c:pt>
                <c:pt idx="7">
                  <c:v>1242.2441414141417</c:v>
                </c:pt>
                <c:pt idx="8">
                  <c:v>1242.2441414141417</c:v>
                </c:pt>
                <c:pt idx="9">
                  <c:v>1242.2441414141417</c:v>
                </c:pt>
                <c:pt idx="10">
                  <c:v>1242.2441414141417</c:v>
                </c:pt>
                <c:pt idx="11">
                  <c:v>1242.2441414141417</c:v>
                </c:pt>
              </c:numCache>
            </c:numRef>
          </c:val>
          <c:smooth val="0"/>
        </c:ser>
        <c:axId val="51212318"/>
        <c:axId val="36943655"/>
      </c:lineChart>
      <c:catAx>
        <c:axId val="51212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6943655"/>
        <c:crosses val="autoZero"/>
        <c:auto val="1"/>
        <c:lblOffset val="100"/>
        <c:tickLblSkip val="1"/>
        <c:noMultiLvlLbl val="0"/>
      </c:catAx>
      <c:valAx>
        <c:axId val="3694365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121231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905"/>
          <c:y val="0.4045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อ.สันติสุข จ.น่าน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175"/>
          <c:w val="0.73925"/>
          <c:h val="0.74225"/>
        </c:manualLayout>
      </c:layout>
      <c:lineChart>
        <c:grouping val="standard"/>
        <c:varyColors val="0"/>
        <c:ser>
          <c:idx val="2"/>
          <c:order val="0"/>
          <c:tx>
            <c:v>2551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สันติสุข!$B$18:$M$18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2552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สันติสุข!$B$17:$M$17</c:f>
              <c:strCache/>
            </c:strRef>
          </c:cat>
          <c:val>
            <c:numRef>
              <c:f>สันติสุข!$B$19:$M$19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v>2553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สันติสุข!$B$17:$M$17</c:f>
              <c:strCache/>
            </c:strRef>
          </c:cat>
          <c:val>
            <c:numRef>
              <c:f>สันติสุข!$B$20:$M$20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v>2555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สันติสุข!$B$17:$M$17</c:f>
              <c:strCache/>
            </c:strRef>
          </c:cat>
          <c:val>
            <c:numRef>
              <c:f>สันติสุข!$B$22:$M$22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5"/>
          <c:tx>
            <c:v>2556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v>2557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7"/>
          <c:tx>
            <c:v>2558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8"/>
          <c:tx>
            <c:v>2559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9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เฉลี่ย2536-2562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3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สันติสุข!$B$30:$M$30</c:f>
              <c:numCache>
                <c:ptCount val="12"/>
                <c:pt idx="0">
                  <c:v>70.5</c:v>
                </c:pt>
              </c:numCache>
            </c:numRef>
          </c:val>
          <c:smooth val="0"/>
        </c:ser>
        <c:axId val="38970444"/>
        <c:axId val="28386845"/>
      </c:lineChart>
      <c:catAx>
        <c:axId val="38970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8386845"/>
        <c:crosses val="autoZero"/>
        <c:auto val="1"/>
        <c:lblOffset val="100"/>
        <c:noMultiLvlLbl val="0"/>
      </c:catAx>
      <c:valAx>
        <c:axId val="28386845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solidFill>
                  <a:srgbClr val="FF0000"/>
                </a:solidFill>
              </a:defRPr>
            </a:pPr>
          </a:p>
        </c:txPr>
        <c:crossAx val="3897044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13975"/>
          <c:w val="0.18825"/>
          <c:h val="0.860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2"/>
  <sheetViews>
    <sheetView workbookViewId="0" topLeftCell="A7">
      <selection activeCell="B16" sqref="B16:M16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8" t="s">
        <v>16</v>
      </c>
      <c r="P3" s="63" t="s">
        <v>23</v>
      </c>
      <c r="Q3" s="64"/>
      <c r="R3" s="64"/>
    </row>
    <row r="4" spans="1:17" s="2" customFormat="1" ht="15.75" customHeight="1">
      <c r="A4" s="15">
        <v>2551</v>
      </c>
      <c r="B4" s="17">
        <v>95.2</v>
      </c>
      <c r="C4" s="17">
        <v>73.6</v>
      </c>
      <c r="D4" s="17">
        <v>293.3</v>
      </c>
      <c r="E4" s="17">
        <v>264.8</v>
      </c>
      <c r="F4" s="17">
        <v>285.5</v>
      </c>
      <c r="G4" s="17">
        <v>158.1</v>
      </c>
      <c r="H4" s="17">
        <v>69.7</v>
      </c>
      <c r="I4" s="17">
        <v>34</v>
      </c>
      <c r="J4" s="17">
        <v>35.5</v>
      </c>
      <c r="K4" s="17">
        <v>0</v>
      </c>
      <c r="L4" s="17">
        <v>7.8</v>
      </c>
      <c r="M4" s="17">
        <v>30.5</v>
      </c>
      <c r="N4" s="27">
        <f aca="true" t="shared" si="0" ref="N4:N16">SUM(B4:M4)</f>
        <v>1348</v>
      </c>
      <c r="O4" s="29">
        <v>62</v>
      </c>
      <c r="Q4" s="38">
        <f aca="true" t="shared" si="1" ref="Q4:Q29">$N$37</f>
        <v>1244.1396969696973</v>
      </c>
    </row>
    <row r="5" spans="1:17" s="2" customFormat="1" ht="15.75" customHeight="1">
      <c r="A5" s="15">
        <f>A4+1</f>
        <v>2552</v>
      </c>
      <c r="B5" s="17" t="s">
        <v>20</v>
      </c>
      <c r="C5" s="17">
        <v>136.7</v>
      </c>
      <c r="D5" s="17">
        <v>173</v>
      </c>
      <c r="E5" s="17">
        <v>212.9</v>
      </c>
      <c r="F5" s="17">
        <v>114</v>
      </c>
      <c r="G5" s="17">
        <v>127.2</v>
      </c>
      <c r="H5" s="17">
        <v>65.9</v>
      </c>
      <c r="I5" s="17">
        <v>0</v>
      </c>
      <c r="J5" s="17">
        <v>0</v>
      </c>
      <c r="K5" s="17">
        <v>52</v>
      </c>
      <c r="L5" s="17">
        <v>0</v>
      </c>
      <c r="M5" s="17">
        <v>11.5</v>
      </c>
      <c r="N5" s="27">
        <f t="shared" si="0"/>
        <v>893.2</v>
      </c>
      <c r="O5" s="29">
        <v>47</v>
      </c>
      <c r="Q5" s="38">
        <f t="shared" si="1"/>
        <v>1244.1396969696973</v>
      </c>
    </row>
    <row r="6" spans="1:17" s="2" customFormat="1" ht="15.75" customHeight="1">
      <c r="A6" s="15">
        <f aca="true" t="shared" si="2" ref="A6:A16">A5+1</f>
        <v>2553</v>
      </c>
      <c r="B6" s="17">
        <v>60</v>
      </c>
      <c r="C6" s="17">
        <v>57.3</v>
      </c>
      <c r="D6" s="17">
        <v>173.5</v>
      </c>
      <c r="E6" s="17">
        <v>235.6</v>
      </c>
      <c r="F6" s="17">
        <v>587.1</v>
      </c>
      <c r="G6" s="17">
        <v>227.5</v>
      </c>
      <c r="H6" s="17">
        <v>26.8</v>
      </c>
      <c r="I6" s="17">
        <v>0</v>
      </c>
      <c r="J6" s="17">
        <v>31</v>
      </c>
      <c r="K6" s="17">
        <v>31</v>
      </c>
      <c r="L6" s="17">
        <v>0</v>
      </c>
      <c r="M6" s="17">
        <v>55</v>
      </c>
      <c r="N6" s="27">
        <f t="shared" si="0"/>
        <v>1484.8</v>
      </c>
      <c r="O6" s="29">
        <v>55</v>
      </c>
      <c r="Q6" s="38">
        <f t="shared" si="1"/>
        <v>1244.1396969696973</v>
      </c>
    </row>
    <row r="7" spans="1:17" s="2" customFormat="1" ht="15.75" customHeight="1">
      <c r="A7" s="15">
        <f t="shared" si="2"/>
        <v>2554</v>
      </c>
      <c r="B7" s="17">
        <v>105.4</v>
      </c>
      <c r="C7" s="17">
        <v>252.2</v>
      </c>
      <c r="D7" s="17">
        <v>328.6</v>
      </c>
      <c r="E7" s="17">
        <v>375.9</v>
      </c>
      <c r="F7" s="17" t="s">
        <v>20</v>
      </c>
      <c r="G7" s="17">
        <v>364.9</v>
      </c>
      <c r="H7" s="17">
        <v>74</v>
      </c>
      <c r="I7" s="17">
        <v>10</v>
      </c>
      <c r="J7" s="17" t="s">
        <v>20</v>
      </c>
      <c r="K7" s="17" t="s">
        <v>20</v>
      </c>
      <c r="L7" s="17" t="s">
        <v>20</v>
      </c>
      <c r="M7" s="17" t="s">
        <v>20</v>
      </c>
      <c r="N7" s="27">
        <f t="shared" si="0"/>
        <v>1511</v>
      </c>
      <c r="O7" s="29">
        <v>46</v>
      </c>
      <c r="Q7" s="38">
        <f t="shared" si="1"/>
        <v>1244.1396969696973</v>
      </c>
    </row>
    <row r="8" spans="1:17" s="2" customFormat="1" ht="15.75" customHeight="1">
      <c r="A8" s="15">
        <f t="shared" si="2"/>
        <v>2555</v>
      </c>
      <c r="B8" s="17" t="s">
        <v>20</v>
      </c>
      <c r="C8" s="17" t="s">
        <v>20</v>
      </c>
      <c r="D8" s="17" t="s">
        <v>20</v>
      </c>
      <c r="E8" s="17" t="s">
        <v>20</v>
      </c>
      <c r="F8" s="17" t="s">
        <v>20</v>
      </c>
      <c r="G8" s="17">
        <v>166.4</v>
      </c>
      <c r="H8" s="17" t="s">
        <v>20</v>
      </c>
      <c r="I8" s="17" t="s">
        <v>20</v>
      </c>
      <c r="J8" s="17" t="s">
        <v>20</v>
      </c>
      <c r="K8" s="17">
        <v>35</v>
      </c>
      <c r="L8" s="17">
        <v>0</v>
      </c>
      <c r="M8" s="17">
        <v>8.9</v>
      </c>
      <c r="N8" s="27">
        <f t="shared" si="0"/>
        <v>210.3</v>
      </c>
      <c r="O8" s="29">
        <v>10</v>
      </c>
      <c r="Q8" s="38">
        <f t="shared" si="1"/>
        <v>1244.1396969696973</v>
      </c>
    </row>
    <row r="9" spans="1:17" s="2" customFormat="1" ht="15.75" customHeight="1">
      <c r="A9" s="15">
        <f t="shared" si="2"/>
        <v>2556</v>
      </c>
      <c r="B9" s="17">
        <v>57.2</v>
      </c>
      <c r="C9" s="17">
        <v>123.2</v>
      </c>
      <c r="D9" s="17">
        <v>153.2</v>
      </c>
      <c r="E9" s="17">
        <v>246.1</v>
      </c>
      <c r="F9" s="17">
        <v>168.8</v>
      </c>
      <c r="G9" s="17">
        <v>180</v>
      </c>
      <c r="H9" s="17">
        <v>47.2</v>
      </c>
      <c r="I9" s="17">
        <v>80</v>
      </c>
      <c r="J9" s="17">
        <v>29</v>
      </c>
      <c r="K9" s="17">
        <v>0</v>
      </c>
      <c r="L9" s="17">
        <v>0</v>
      </c>
      <c r="M9" s="17">
        <v>5.3</v>
      </c>
      <c r="N9" s="27">
        <f t="shared" si="0"/>
        <v>1090</v>
      </c>
      <c r="O9" s="29">
        <v>47</v>
      </c>
      <c r="Q9" s="38">
        <f t="shared" si="1"/>
        <v>1244.1396969696973</v>
      </c>
    </row>
    <row r="10" spans="1:17" s="2" customFormat="1" ht="15.75" customHeight="1">
      <c r="A10" s="15">
        <f t="shared" si="2"/>
        <v>2557</v>
      </c>
      <c r="B10" s="17">
        <v>90.3</v>
      </c>
      <c r="C10" s="17">
        <v>82.4</v>
      </c>
      <c r="D10" s="17">
        <v>120.5</v>
      </c>
      <c r="E10" s="17">
        <v>269.2</v>
      </c>
      <c r="F10" s="17">
        <v>232.9</v>
      </c>
      <c r="G10" s="17">
        <v>222.2</v>
      </c>
      <c r="H10" s="17" t="s">
        <v>20</v>
      </c>
      <c r="I10" s="17" t="s">
        <v>20</v>
      </c>
      <c r="J10" s="17" t="s">
        <v>20</v>
      </c>
      <c r="K10" s="17" t="s">
        <v>20</v>
      </c>
      <c r="L10" s="17" t="s">
        <v>20</v>
      </c>
      <c r="M10" s="17">
        <v>52.9</v>
      </c>
      <c r="N10" s="27">
        <f t="shared" si="0"/>
        <v>1070.4</v>
      </c>
      <c r="O10" s="29">
        <v>52</v>
      </c>
      <c r="Q10" s="38">
        <f t="shared" si="1"/>
        <v>1244.1396969696973</v>
      </c>
    </row>
    <row r="11" spans="1:17" s="2" customFormat="1" ht="15.75" customHeight="1">
      <c r="A11" s="15">
        <f t="shared" si="2"/>
        <v>2558</v>
      </c>
      <c r="B11" s="17">
        <v>89</v>
      </c>
      <c r="C11" s="17">
        <v>48.6</v>
      </c>
      <c r="D11" s="17">
        <v>40.7</v>
      </c>
      <c r="E11" s="17">
        <v>117.1</v>
      </c>
      <c r="F11" s="17">
        <v>180.4</v>
      </c>
      <c r="G11" s="17">
        <v>244</v>
      </c>
      <c r="H11" s="17">
        <v>91.6</v>
      </c>
      <c r="I11" s="17">
        <v>20.7</v>
      </c>
      <c r="J11" s="17">
        <v>0</v>
      </c>
      <c r="K11" s="17">
        <v>57.7</v>
      </c>
      <c r="L11" s="17">
        <v>0</v>
      </c>
      <c r="M11" s="17">
        <v>0</v>
      </c>
      <c r="N11" s="27">
        <f t="shared" si="0"/>
        <v>889.8000000000001</v>
      </c>
      <c r="O11" s="29">
        <v>60</v>
      </c>
      <c r="Q11" s="38">
        <f t="shared" si="1"/>
        <v>1244.1396969696973</v>
      </c>
    </row>
    <row r="12" spans="1:17" s="2" customFormat="1" ht="15.75" customHeight="1">
      <c r="A12" s="15">
        <f t="shared" si="2"/>
        <v>2559</v>
      </c>
      <c r="B12" s="17">
        <v>44.4</v>
      </c>
      <c r="C12" s="17">
        <v>192.1</v>
      </c>
      <c r="D12" s="17">
        <v>203.8</v>
      </c>
      <c r="E12" s="17">
        <v>240.7</v>
      </c>
      <c r="F12" s="17">
        <v>397</v>
      </c>
      <c r="G12" s="17">
        <v>262.9</v>
      </c>
      <c r="H12" s="17">
        <v>35.4</v>
      </c>
      <c r="I12" s="17">
        <v>31.7</v>
      </c>
      <c r="J12" s="17">
        <v>0</v>
      </c>
      <c r="K12" s="17">
        <v>29.5</v>
      </c>
      <c r="L12" s="17">
        <v>0</v>
      </c>
      <c r="M12" s="17">
        <v>0</v>
      </c>
      <c r="N12" s="27">
        <f t="shared" si="0"/>
        <v>1437.5000000000002</v>
      </c>
      <c r="O12" s="29">
        <v>67</v>
      </c>
      <c r="Q12" s="38">
        <f t="shared" si="1"/>
        <v>1244.1396969696973</v>
      </c>
    </row>
    <row r="13" spans="1:17" s="2" customFormat="1" ht="15.75" customHeight="1">
      <c r="A13" s="15">
        <f t="shared" si="2"/>
        <v>2560</v>
      </c>
      <c r="B13" s="17">
        <v>21.2</v>
      </c>
      <c r="C13" s="17">
        <v>120.4</v>
      </c>
      <c r="D13" s="17">
        <v>76</v>
      </c>
      <c r="E13" s="17">
        <v>358.3</v>
      </c>
      <c r="F13" s="17">
        <v>180.5</v>
      </c>
      <c r="G13" s="17">
        <v>136.3</v>
      </c>
      <c r="H13" s="17">
        <v>55</v>
      </c>
      <c r="I13" s="17">
        <v>0</v>
      </c>
      <c r="J13" s="17">
        <v>12.5</v>
      </c>
      <c r="K13" s="17">
        <v>0</v>
      </c>
      <c r="L13" s="17">
        <v>0</v>
      </c>
      <c r="M13" s="17">
        <v>21.2</v>
      </c>
      <c r="N13" s="27">
        <f t="shared" si="0"/>
        <v>981.4000000000001</v>
      </c>
      <c r="O13" s="29">
        <v>53</v>
      </c>
      <c r="Q13" s="38">
        <f t="shared" si="1"/>
        <v>1244.1396969696973</v>
      </c>
    </row>
    <row r="14" spans="1:17" s="2" customFormat="1" ht="15.75" customHeight="1">
      <c r="A14" s="15">
        <f t="shared" si="2"/>
        <v>2561</v>
      </c>
      <c r="B14" s="17">
        <v>36.3</v>
      </c>
      <c r="C14" s="17">
        <v>118</v>
      </c>
      <c r="D14" s="17">
        <v>102.8</v>
      </c>
      <c r="E14" s="17">
        <v>350.2</v>
      </c>
      <c r="F14" s="17">
        <v>481.6</v>
      </c>
      <c r="G14" s="17">
        <v>137.5</v>
      </c>
      <c r="H14" s="17">
        <v>24.6</v>
      </c>
      <c r="I14" s="17">
        <v>2.2</v>
      </c>
      <c r="J14" s="17">
        <v>19</v>
      </c>
      <c r="K14" s="17"/>
      <c r="L14" s="17"/>
      <c r="M14" s="17"/>
      <c r="N14" s="27">
        <f t="shared" si="0"/>
        <v>1272.2</v>
      </c>
      <c r="O14" s="29">
        <v>70</v>
      </c>
      <c r="Q14" s="38">
        <f t="shared" si="1"/>
        <v>1244.1396969696973</v>
      </c>
    </row>
    <row r="15" spans="1:17" s="2" customFormat="1" ht="15.75" customHeight="1">
      <c r="A15" s="15">
        <f t="shared" si="2"/>
        <v>2562</v>
      </c>
      <c r="B15" s="17">
        <v>10.5</v>
      </c>
      <c r="C15" s="17">
        <v>110.1</v>
      </c>
      <c r="D15" s="17">
        <v>55.2</v>
      </c>
      <c r="E15" s="17">
        <v>279.3</v>
      </c>
      <c r="F15" s="17">
        <v>507.7</v>
      </c>
      <c r="G15" s="17">
        <v>78.9</v>
      </c>
      <c r="H15" s="17">
        <v>58.6</v>
      </c>
      <c r="I15" s="17">
        <v>4.7</v>
      </c>
      <c r="J15" s="17">
        <v>0</v>
      </c>
      <c r="K15" s="17">
        <v>0</v>
      </c>
      <c r="L15" s="17">
        <v>1.6</v>
      </c>
      <c r="M15" s="17">
        <v>1</v>
      </c>
      <c r="N15" s="27">
        <f t="shared" si="0"/>
        <v>1107.6</v>
      </c>
      <c r="O15" s="29">
        <v>67</v>
      </c>
      <c r="Q15" s="38">
        <f t="shared" si="1"/>
        <v>1244.1396969696973</v>
      </c>
    </row>
    <row r="16" spans="1:17" s="2" customFormat="1" ht="15.75" customHeight="1">
      <c r="A16" s="46">
        <f t="shared" si="2"/>
        <v>2563</v>
      </c>
      <c r="B16" s="58">
        <v>70.5</v>
      </c>
      <c r="C16" s="58">
        <v>58</v>
      </c>
      <c r="D16" s="58">
        <v>154.1</v>
      </c>
      <c r="E16" s="58">
        <v>156.9</v>
      </c>
      <c r="F16" s="58">
        <v>392.2</v>
      </c>
      <c r="G16" s="58">
        <v>289.4</v>
      </c>
      <c r="H16" s="58">
        <v>8</v>
      </c>
      <c r="I16" s="58">
        <v>0.8</v>
      </c>
      <c r="J16" s="58">
        <v>0</v>
      </c>
      <c r="K16" s="58">
        <v>0</v>
      </c>
      <c r="L16" s="58">
        <v>20</v>
      </c>
      <c r="M16" s="58">
        <v>16</v>
      </c>
      <c r="N16" s="45">
        <f t="shared" si="0"/>
        <v>1165.8999999999999</v>
      </c>
      <c r="O16" s="53">
        <v>67</v>
      </c>
      <c r="Q16" s="38">
        <f t="shared" si="1"/>
        <v>1244.1396969696973</v>
      </c>
    </row>
    <row r="17" spans="1:17" s="2" customFormat="1" ht="15.75" customHeight="1">
      <c r="A17" s="1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27"/>
      <c r="O17" s="29"/>
      <c r="Q17" s="38">
        <f t="shared" si="1"/>
        <v>1244.1396969696973</v>
      </c>
    </row>
    <row r="18" spans="1:17" s="2" customFormat="1" ht="15.75" customHeight="1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27"/>
      <c r="O18" s="29"/>
      <c r="Q18" s="38">
        <f t="shared" si="1"/>
        <v>1244.1396969696973</v>
      </c>
    </row>
    <row r="19" spans="1:17" s="2" customFormat="1" ht="15.75" customHeight="1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27"/>
      <c r="O19" s="29"/>
      <c r="Q19" s="38">
        <f t="shared" si="1"/>
        <v>1244.1396969696973</v>
      </c>
    </row>
    <row r="20" spans="1:17" s="2" customFormat="1" ht="15.75" customHeight="1">
      <c r="A20" s="1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27"/>
      <c r="O20" s="29"/>
      <c r="Q20" s="38">
        <f t="shared" si="1"/>
        <v>1244.1396969696973</v>
      </c>
    </row>
    <row r="21" spans="1:17" s="2" customFormat="1" ht="15.75" customHeight="1">
      <c r="A21" s="1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7"/>
      <c r="O21" s="29"/>
      <c r="Q21" s="38">
        <f t="shared" si="1"/>
        <v>1244.1396969696973</v>
      </c>
    </row>
    <row r="22" spans="1:17" s="2" customFormat="1" ht="15.75" customHeight="1">
      <c r="A22" s="1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27"/>
      <c r="O22" s="29"/>
      <c r="Q22" s="38">
        <f t="shared" si="1"/>
        <v>1244.1396969696973</v>
      </c>
    </row>
    <row r="23" spans="1:17" s="2" customFormat="1" ht="15.75" customHeight="1">
      <c r="A23" s="1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27"/>
      <c r="O23" s="29"/>
      <c r="Q23" s="38">
        <f t="shared" si="1"/>
        <v>1244.1396969696973</v>
      </c>
    </row>
    <row r="24" spans="1:17" s="2" customFormat="1" ht="15.75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27"/>
      <c r="O24" s="29"/>
      <c r="Q24" s="38">
        <f t="shared" si="1"/>
        <v>1244.1396969696973</v>
      </c>
    </row>
    <row r="25" spans="1:17" s="2" customFormat="1" ht="15.75" customHeight="1">
      <c r="A25" s="1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7"/>
      <c r="O25" s="29"/>
      <c r="Q25" s="38">
        <f t="shared" si="1"/>
        <v>1244.1396969696973</v>
      </c>
    </row>
    <row r="26" spans="1:17" s="3" customFormat="1" ht="15.75" customHeight="1">
      <c r="A26" s="1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27"/>
      <c r="O26" s="30"/>
      <c r="Q26" s="38">
        <f t="shared" si="1"/>
        <v>1244.1396969696973</v>
      </c>
    </row>
    <row r="27" spans="1:17" s="2" customFormat="1" ht="15.75" customHeight="1">
      <c r="A27" s="1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7"/>
      <c r="O27" s="29"/>
      <c r="Q27" s="38">
        <f t="shared" si="1"/>
        <v>1244.1396969696973</v>
      </c>
    </row>
    <row r="28" spans="1:17" s="2" customFormat="1" ht="15.75" customHeight="1">
      <c r="A28" s="15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7"/>
      <c r="O28" s="29"/>
      <c r="Q28" s="38">
        <f t="shared" si="1"/>
        <v>1244.1396969696973</v>
      </c>
    </row>
    <row r="29" spans="1:17" s="2" customFormat="1" ht="15.75" customHeight="1">
      <c r="A29" s="15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7"/>
      <c r="O29" s="29"/>
      <c r="Q29" s="38">
        <f t="shared" si="1"/>
        <v>1244.1396969696973</v>
      </c>
    </row>
    <row r="30" spans="1:17" s="2" customFormat="1" ht="15.75" customHeight="1">
      <c r="A30" s="46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53"/>
      <c r="Q30" s="38"/>
    </row>
    <row r="31" spans="1:17" s="2" customFormat="1" ht="15.75" customHeight="1">
      <c r="A31" s="15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7"/>
      <c r="O31" s="29"/>
      <c r="Q31" s="38"/>
    </row>
    <row r="32" spans="1:17" s="2" customFormat="1" ht="15.75" customHeight="1">
      <c r="A32" s="46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53"/>
      <c r="Q32" s="38"/>
    </row>
    <row r="33" spans="1:17" s="2" customFormat="1" ht="15.75" customHeight="1">
      <c r="A33" s="46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29"/>
      <c r="Q33" s="38"/>
    </row>
    <row r="34" spans="1:17" s="2" customFormat="1" ht="15.75" customHeight="1">
      <c r="A34" s="46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29"/>
      <c r="Q34" s="38"/>
    </row>
    <row r="35" spans="1:17" s="2" customFormat="1" ht="15.75" customHeight="1">
      <c r="A35" s="46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29"/>
      <c r="Q35" s="38"/>
    </row>
    <row r="36" spans="1:15" s="2" customFormat="1" ht="15.75" customHeight="1">
      <c r="A36" s="21" t="s">
        <v>17</v>
      </c>
      <c r="B36" s="24">
        <f>MAX(B4:B15)</f>
        <v>105.4</v>
      </c>
      <c r="C36" s="24">
        <f aca="true" t="shared" si="3" ref="C36:O36">MAX(C4:C15)</f>
        <v>252.2</v>
      </c>
      <c r="D36" s="24">
        <f>MAX(D4:D16)</f>
        <v>328.6</v>
      </c>
      <c r="E36" s="24">
        <f t="shared" si="3"/>
        <v>375.9</v>
      </c>
      <c r="F36" s="24">
        <f>MAX(F4:F16)</f>
        <v>587.1</v>
      </c>
      <c r="G36" s="24">
        <f t="shared" si="3"/>
        <v>364.9</v>
      </c>
      <c r="H36" s="24">
        <f t="shared" si="3"/>
        <v>91.6</v>
      </c>
      <c r="I36" s="24">
        <f>MAX(I4:I16)</f>
        <v>80</v>
      </c>
      <c r="J36" s="24">
        <f>MAX(J4:J16)</f>
        <v>35.5</v>
      </c>
      <c r="K36" s="24">
        <f>MAX(K4:K16)</f>
        <v>57.7</v>
      </c>
      <c r="L36" s="24">
        <f>MAX(L4:L16)</f>
        <v>20</v>
      </c>
      <c r="M36" s="24">
        <f t="shared" si="3"/>
        <v>55</v>
      </c>
      <c r="N36" s="24">
        <f t="shared" si="3"/>
        <v>1511</v>
      </c>
      <c r="O36" s="42">
        <f t="shared" si="3"/>
        <v>70</v>
      </c>
    </row>
    <row r="37" spans="1:15" s="2" customFormat="1" ht="15.75" customHeight="1">
      <c r="A37" s="22" t="s">
        <v>18</v>
      </c>
      <c r="B37" s="25">
        <f>AVERAGE(B4:B15)</f>
        <v>60.95</v>
      </c>
      <c r="C37" s="25">
        <f aca="true" t="shared" si="4" ref="C37:O37">AVERAGE(C4:C15)</f>
        <v>119.5090909090909</v>
      </c>
      <c r="D37" s="25">
        <f>AVERAGE(D4:D16)</f>
        <v>156.225</v>
      </c>
      <c r="E37" s="25">
        <f t="shared" si="4"/>
        <v>268.1909090909091</v>
      </c>
      <c r="F37" s="25">
        <f>AVERAGE(F4:F16)</f>
        <v>320.7</v>
      </c>
      <c r="G37" s="25">
        <f t="shared" si="4"/>
        <v>192.15833333333333</v>
      </c>
      <c r="H37" s="25">
        <f t="shared" si="4"/>
        <v>54.88000000000001</v>
      </c>
      <c r="I37" s="25">
        <f>AVERAGE(I4:I16)</f>
        <v>16.736363636363635</v>
      </c>
      <c r="J37" s="25">
        <f>AVERAGE(J4:J16)</f>
        <v>12.7</v>
      </c>
      <c r="K37" s="25">
        <f>AVERAGE(K4:K16)</f>
        <v>20.52</v>
      </c>
      <c r="L37" s="25">
        <f>AVERAGE(L4:L16)</f>
        <v>2.94</v>
      </c>
      <c r="M37" s="25">
        <f t="shared" si="4"/>
        <v>18.63</v>
      </c>
      <c r="N37" s="25">
        <f>SUM(B37:M37)</f>
        <v>1244.1396969696973</v>
      </c>
      <c r="O37" s="41">
        <f t="shared" si="4"/>
        <v>53</v>
      </c>
    </row>
    <row r="38" spans="1:15" s="2" customFormat="1" ht="15.75" customHeight="1">
      <c r="A38" s="23" t="s">
        <v>19</v>
      </c>
      <c r="B38" s="26">
        <f>MIN(B4:B15)</f>
        <v>10.5</v>
      </c>
      <c r="C38" s="26">
        <f aca="true" t="shared" si="5" ref="C38:O38">MIN(C4:C15)</f>
        <v>48.6</v>
      </c>
      <c r="D38" s="26">
        <f>MIN(D4:D16)</f>
        <v>40.7</v>
      </c>
      <c r="E38" s="26">
        <f t="shared" si="5"/>
        <v>117.1</v>
      </c>
      <c r="F38" s="26">
        <f>MIN(F4:F16)</f>
        <v>114</v>
      </c>
      <c r="G38" s="26">
        <f t="shared" si="5"/>
        <v>78.9</v>
      </c>
      <c r="H38" s="26">
        <f t="shared" si="5"/>
        <v>24.6</v>
      </c>
      <c r="I38" s="26">
        <f>MIN(I4:I16)</f>
        <v>0</v>
      </c>
      <c r="J38" s="26">
        <f>MIN(J4:J16)</f>
        <v>0</v>
      </c>
      <c r="K38" s="26">
        <f>MIN(K4:K16)</f>
        <v>0</v>
      </c>
      <c r="L38" s="26">
        <f>MIN(L4:L16)</f>
        <v>0</v>
      </c>
      <c r="M38" s="26">
        <f t="shared" si="5"/>
        <v>0</v>
      </c>
      <c r="N38" s="26">
        <f t="shared" si="5"/>
        <v>210.3</v>
      </c>
      <c r="O38" s="43">
        <f t="shared" si="5"/>
        <v>10</v>
      </c>
    </row>
    <row r="39" spans="1:15" s="2" customFormat="1" ht="1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5" s="2" customFormat="1" ht="23.25" customHeight="1">
      <c r="A40" s="65" t="s">
        <v>21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7"/>
    </row>
    <row r="41" spans="1:1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ht="17.25" customHeight="1">
      <c r="A42" s="4" t="s">
        <v>1</v>
      </c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</sheetData>
  <mergeCells count="4">
    <mergeCell ref="A2:O2"/>
    <mergeCell ref="A39:O39"/>
    <mergeCell ref="P3:R3"/>
    <mergeCell ref="A40:O4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4"/>
  <sheetViews>
    <sheetView tabSelected="1" workbookViewId="0" topLeftCell="A17">
      <selection activeCell="U34" sqref="U3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47">
        <v>2551</v>
      </c>
      <c r="B18" s="50">
        <v>95.2</v>
      </c>
      <c r="C18" s="50">
        <v>73.6</v>
      </c>
      <c r="D18" s="50">
        <v>293.3</v>
      </c>
      <c r="E18" s="50">
        <v>264.8</v>
      </c>
      <c r="F18" s="50">
        <v>285.5</v>
      </c>
      <c r="G18" s="50">
        <v>158.1</v>
      </c>
      <c r="H18" s="50">
        <v>69.7</v>
      </c>
      <c r="I18" s="50">
        <v>34</v>
      </c>
      <c r="J18" s="50">
        <v>35.5</v>
      </c>
      <c r="K18" s="50">
        <v>0</v>
      </c>
      <c r="L18" s="50">
        <v>7.8</v>
      </c>
      <c r="M18" s="50">
        <v>30.5</v>
      </c>
      <c r="N18" s="50">
        <v>1348</v>
      </c>
      <c r="O18" s="54">
        <v>62</v>
      </c>
      <c r="R18" s="37">
        <f aca="true" t="shared" si="0" ref="R18:R43">$N$53</f>
        <v>1240.5720707070707</v>
      </c>
    </row>
    <row r="19" spans="1:18" ht="12" customHeight="1">
      <c r="A19" s="47">
        <f>A18+1</f>
        <v>2552</v>
      </c>
      <c r="B19" s="50" t="s">
        <v>20</v>
      </c>
      <c r="C19" s="50">
        <v>136.7</v>
      </c>
      <c r="D19" s="50">
        <v>173</v>
      </c>
      <c r="E19" s="50">
        <v>212.9</v>
      </c>
      <c r="F19" s="50">
        <v>114</v>
      </c>
      <c r="G19" s="50">
        <v>127.2</v>
      </c>
      <c r="H19" s="50">
        <v>65.9</v>
      </c>
      <c r="I19" s="50">
        <v>0</v>
      </c>
      <c r="J19" s="50">
        <v>0</v>
      </c>
      <c r="K19" s="50">
        <v>52</v>
      </c>
      <c r="L19" s="50">
        <v>0</v>
      </c>
      <c r="M19" s="50">
        <v>11.5</v>
      </c>
      <c r="N19" s="50">
        <v>893.2</v>
      </c>
      <c r="O19" s="54">
        <v>47</v>
      </c>
      <c r="R19" s="37">
        <f t="shared" si="0"/>
        <v>1240.5720707070707</v>
      </c>
    </row>
    <row r="20" spans="1:18" ht="12" customHeight="1">
      <c r="A20" s="47">
        <f aca="true" t="shared" si="1" ref="A20:A44">A19+1</f>
        <v>2553</v>
      </c>
      <c r="B20" s="50">
        <v>60</v>
      </c>
      <c r="C20" s="50">
        <v>57.3</v>
      </c>
      <c r="D20" s="50">
        <v>173.5</v>
      </c>
      <c r="E20" s="50">
        <v>235.6</v>
      </c>
      <c r="F20" s="50">
        <v>587.1</v>
      </c>
      <c r="G20" s="50">
        <v>227.5</v>
      </c>
      <c r="H20" s="50">
        <v>26.8</v>
      </c>
      <c r="I20" s="50">
        <v>0</v>
      </c>
      <c r="J20" s="50">
        <v>31</v>
      </c>
      <c r="K20" s="50">
        <v>31</v>
      </c>
      <c r="L20" s="50">
        <v>0</v>
      </c>
      <c r="M20" s="50">
        <v>55</v>
      </c>
      <c r="N20" s="50">
        <v>1484.8</v>
      </c>
      <c r="O20" s="54">
        <v>55</v>
      </c>
      <c r="R20" s="37">
        <f t="shared" si="0"/>
        <v>1240.5720707070707</v>
      </c>
    </row>
    <row r="21" spans="1:18" ht="12" customHeight="1">
      <c r="A21" s="47">
        <f t="shared" si="1"/>
        <v>2554</v>
      </c>
      <c r="B21" s="50">
        <v>105.4</v>
      </c>
      <c r="C21" s="50">
        <v>252.2</v>
      </c>
      <c r="D21" s="50">
        <v>328.6</v>
      </c>
      <c r="E21" s="50">
        <v>375.9</v>
      </c>
      <c r="F21" s="50" t="s">
        <v>20</v>
      </c>
      <c r="G21" s="50">
        <v>364.9</v>
      </c>
      <c r="H21" s="50">
        <v>74</v>
      </c>
      <c r="I21" s="50">
        <v>10</v>
      </c>
      <c r="J21" s="50" t="s">
        <v>20</v>
      </c>
      <c r="K21" s="50" t="s">
        <v>20</v>
      </c>
      <c r="L21" s="50" t="s">
        <v>20</v>
      </c>
      <c r="M21" s="50" t="s">
        <v>20</v>
      </c>
      <c r="N21" s="50">
        <v>1511</v>
      </c>
      <c r="O21" s="54">
        <v>46</v>
      </c>
      <c r="R21" s="37">
        <f t="shared" si="0"/>
        <v>1240.5720707070707</v>
      </c>
    </row>
    <row r="22" spans="1:18" ht="12" customHeight="1">
      <c r="A22" s="47">
        <f t="shared" si="1"/>
        <v>2555</v>
      </c>
      <c r="B22" s="50" t="s">
        <v>20</v>
      </c>
      <c r="C22" s="50" t="s">
        <v>20</v>
      </c>
      <c r="D22" s="50" t="s">
        <v>20</v>
      </c>
      <c r="E22" s="50" t="s">
        <v>20</v>
      </c>
      <c r="F22" s="50" t="s">
        <v>20</v>
      </c>
      <c r="G22" s="50">
        <v>166.4</v>
      </c>
      <c r="H22" s="50" t="s">
        <v>20</v>
      </c>
      <c r="I22" s="50" t="s">
        <v>20</v>
      </c>
      <c r="J22" s="50" t="s">
        <v>20</v>
      </c>
      <c r="K22" s="50">
        <v>35</v>
      </c>
      <c r="L22" s="50">
        <v>0</v>
      </c>
      <c r="M22" s="50">
        <v>8.9</v>
      </c>
      <c r="N22" s="50">
        <v>210.3</v>
      </c>
      <c r="O22" s="54">
        <v>10</v>
      </c>
      <c r="R22" s="37">
        <f t="shared" si="0"/>
        <v>1240.5720707070707</v>
      </c>
    </row>
    <row r="23" spans="1:18" ht="12" customHeight="1">
      <c r="A23" s="47">
        <f t="shared" si="1"/>
        <v>2556</v>
      </c>
      <c r="B23" s="50">
        <v>57.2</v>
      </c>
      <c r="C23" s="50">
        <v>123.2</v>
      </c>
      <c r="D23" s="50">
        <v>153.2</v>
      </c>
      <c r="E23" s="50">
        <v>246.1</v>
      </c>
      <c r="F23" s="50">
        <v>168.8</v>
      </c>
      <c r="G23" s="50">
        <v>180</v>
      </c>
      <c r="H23" s="50">
        <v>47.2</v>
      </c>
      <c r="I23" s="50">
        <v>80</v>
      </c>
      <c r="J23" s="50">
        <v>29</v>
      </c>
      <c r="K23" s="50">
        <v>0</v>
      </c>
      <c r="L23" s="50">
        <v>0</v>
      </c>
      <c r="M23" s="50">
        <v>5.3</v>
      </c>
      <c r="N23" s="50">
        <v>1090</v>
      </c>
      <c r="O23" s="54">
        <v>47</v>
      </c>
      <c r="R23" s="37">
        <f t="shared" si="0"/>
        <v>1240.5720707070707</v>
      </c>
    </row>
    <row r="24" spans="1:18" ht="12" customHeight="1">
      <c r="A24" s="47">
        <f t="shared" si="1"/>
        <v>2557</v>
      </c>
      <c r="B24" s="50">
        <v>90.3</v>
      </c>
      <c r="C24" s="50">
        <v>82.4</v>
      </c>
      <c r="D24" s="50">
        <v>120.5</v>
      </c>
      <c r="E24" s="50">
        <v>269.2</v>
      </c>
      <c r="F24" s="50">
        <v>232.9</v>
      </c>
      <c r="G24" s="50">
        <v>222.2</v>
      </c>
      <c r="H24" s="50" t="s">
        <v>20</v>
      </c>
      <c r="I24" s="50" t="s">
        <v>20</v>
      </c>
      <c r="J24" s="50" t="s">
        <v>20</v>
      </c>
      <c r="K24" s="50" t="s">
        <v>20</v>
      </c>
      <c r="L24" s="50" t="s">
        <v>20</v>
      </c>
      <c r="M24" s="50">
        <v>52.9</v>
      </c>
      <c r="N24" s="50">
        <v>1070.4</v>
      </c>
      <c r="O24" s="54">
        <v>52</v>
      </c>
      <c r="R24" s="37">
        <f t="shared" si="0"/>
        <v>1240.5720707070707</v>
      </c>
    </row>
    <row r="25" spans="1:18" ht="12" customHeight="1">
      <c r="A25" s="47">
        <f t="shared" si="1"/>
        <v>2558</v>
      </c>
      <c r="B25" s="50">
        <v>89</v>
      </c>
      <c r="C25" s="50">
        <v>48.6</v>
      </c>
      <c r="D25" s="50">
        <v>40.7</v>
      </c>
      <c r="E25" s="50">
        <v>117.1</v>
      </c>
      <c r="F25" s="50">
        <v>180.4</v>
      </c>
      <c r="G25" s="50">
        <v>244</v>
      </c>
      <c r="H25" s="50">
        <v>91.6</v>
      </c>
      <c r="I25" s="50">
        <v>20.7</v>
      </c>
      <c r="J25" s="50">
        <v>0</v>
      </c>
      <c r="K25" s="50">
        <v>57.7</v>
      </c>
      <c r="L25" s="50">
        <v>0</v>
      </c>
      <c r="M25" s="50">
        <v>0</v>
      </c>
      <c r="N25" s="50">
        <v>889.8</v>
      </c>
      <c r="O25" s="54">
        <v>60</v>
      </c>
      <c r="R25" s="37">
        <f t="shared" si="0"/>
        <v>1240.5720707070707</v>
      </c>
    </row>
    <row r="26" spans="1:18" ht="12" customHeight="1">
      <c r="A26" s="47">
        <f t="shared" si="1"/>
        <v>2559</v>
      </c>
      <c r="B26" s="50">
        <v>44.4</v>
      </c>
      <c r="C26" s="50">
        <v>192.1</v>
      </c>
      <c r="D26" s="50">
        <v>203.8</v>
      </c>
      <c r="E26" s="50">
        <v>240.7</v>
      </c>
      <c r="F26" s="50">
        <v>397</v>
      </c>
      <c r="G26" s="50">
        <v>262.9</v>
      </c>
      <c r="H26" s="50">
        <v>35.4</v>
      </c>
      <c r="I26" s="50">
        <v>31.7</v>
      </c>
      <c r="J26" s="50">
        <v>0</v>
      </c>
      <c r="K26" s="50">
        <v>29.5</v>
      </c>
      <c r="L26" s="50">
        <v>0</v>
      </c>
      <c r="M26" s="50">
        <v>0</v>
      </c>
      <c r="N26" s="50">
        <v>1437.5</v>
      </c>
      <c r="O26" s="54">
        <v>67</v>
      </c>
      <c r="R26" s="37">
        <f t="shared" si="0"/>
        <v>1240.5720707070707</v>
      </c>
    </row>
    <row r="27" spans="1:18" ht="12" customHeight="1">
      <c r="A27" s="47">
        <f t="shared" si="1"/>
        <v>2560</v>
      </c>
      <c r="B27" s="50">
        <v>21.2</v>
      </c>
      <c r="C27" s="50">
        <v>120.4</v>
      </c>
      <c r="D27" s="50">
        <v>76</v>
      </c>
      <c r="E27" s="50">
        <v>358.3</v>
      </c>
      <c r="F27" s="50">
        <v>180.5</v>
      </c>
      <c r="G27" s="50">
        <v>136.3</v>
      </c>
      <c r="H27" s="50">
        <v>55</v>
      </c>
      <c r="I27" s="50">
        <v>0</v>
      </c>
      <c r="J27" s="50">
        <v>12.5</v>
      </c>
      <c r="K27" s="50">
        <v>0</v>
      </c>
      <c r="L27" s="50">
        <v>0</v>
      </c>
      <c r="M27" s="50">
        <v>21.2</v>
      </c>
      <c r="N27" s="50">
        <v>981.4</v>
      </c>
      <c r="O27" s="54">
        <v>53</v>
      </c>
      <c r="R27" s="37">
        <f t="shared" si="0"/>
        <v>1240.5720707070707</v>
      </c>
    </row>
    <row r="28" spans="1:18" ht="12" customHeight="1">
      <c r="A28" s="47">
        <f t="shared" si="1"/>
        <v>2561</v>
      </c>
      <c r="B28" s="50">
        <v>36.3</v>
      </c>
      <c r="C28" s="50">
        <v>118</v>
      </c>
      <c r="D28" s="50">
        <v>102.8</v>
      </c>
      <c r="E28" s="50">
        <v>350.2</v>
      </c>
      <c r="F28" s="50">
        <v>481.6</v>
      </c>
      <c r="G28" s="50">
        <v>137.5</v>
      </c>
      <c r="H28" s="50">
        <v>24.6</v>
      </c>
      <c r="I28" s="50">
        <v>2.2</v>
      </c>
      <c r="J28" s="50">
        <v>19</v>
      </c>
      <c r="K28" s="50"/>
      <c r="L28" s="50"/>
      <c r="M28" s="50"/>
      <c r="N28" s="50">
        <v>1272.2</v>
      </c>
      <c r="O28" s="54">
        <v>70</v>
      </c>
      <c r="R28" s="37">
        <f t="shared" si="0"/>
        <v>1240.5720707070707</v>
      </c>
    </row>
    <row r="29" spans="1:18" ht="12" customHeight="1">
      <c r="A29" s="47">
        <f t="shared" si="1"/>
        <v>2562</v>
      </c>
      <c r="B29" s="50">
        <v>10.5</v>
      </c>
      <c r="C29" s="50">
        <v>110.1</v>
      </c>
      <c r="D29" s="50">
        <v>55.2</v>
      </c>
      <c r="E29" s="50">
        <v>279.3</v>
      </c>
      <c r="F29" s="50">
        <v>507.7</v>
      </c>
      <c r="G29" s="50">
        <v>78.9</v>
      </c>
      <c r="H29" s="50">
        <v>58.6</v>
      </c>
      <c r="I29" s="50">
        <v>4.7</v>
      </c>
      <c r="J29" s="50">
        <v>0</v>
      </c>
      <c r="K29" s="50">
        <v>0</v>
      </c>
      <c r="L29" s="50">
        <v>1.6</v>
      </c>
      <c r="M29" s="50">
        <v>1</v>
      </c>
      <c r="N29" s="50">
        <f>SUM(B29:M29)</f>
        <v>1107.6</v>
      </c>
      <c r="O29" s="54">
        <f>ตารางปริมาณน้ำฝนรายปี!O15</f>
        <v>67</v>
      </c>
      <c r="R29" s="37">
        <f t="shared" si="0"/>
        <v>1240.5720707070707</v>
      </c>
    </row>
    <row r="30" spans="1:18" ht="12" customHeight="1">
      <c r="A30" s="59">
        <f t="shared" si="1"/>
        <v>2563</v>
      </c>
      <c r="B30" s="57">
        <v>70.5</v>
      </c>
      <c r="C30" s="57">
        <v>58</v>
      </c>
      <c r="D30" s="57">
        <v>154.1</v>
      </c>
      <c r="E30" s="57">
        <v>156.9</v>
      </c>
      <c r="F30" s="57">
        <v>392.2</v>
      </c>
      <c r="G30" s="57">
        <v>289.4</v>
      </c>
      <c r="H30" s="57">
        <v>8</v>
      </c>
      <c r="I30" s="57">
        <v>0.8</v>
      </c>
      <c r="J30" s="57">
        <v>0</v>
      </c>
      <c r="K30" s="57">
        <v>0</v>
      </c>
      <c r="L30" s="57">
        <v>20</v>
      </c>
      <c r="M30" s="57">
        <v>16</v>
      </c>
      <c r="N30" s="57">
        <f>SUM(B30:M30)</f>
        <v>1165.8999999999999</v>
      </c>
      <c r="O30" s="60">
        <f>ตารางปริมาณน้ำฝนรายปี!O16</f>
        <v>67</v>
      </c>
      <c r="R30" s="37">
        <f t="shared" si="0"/>
        <v>1240.5720707070707</v>
      </c>
    </row>
    <row r="31" spans="1:18" ht="12" customHeight="1">
      <c r="A31" s="47">
        <f t="shared" si="1"/>
        <v>2564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4"/>
      <c r="R31" s="37">
        <f t="shared" si="0"/>
        <v>1240.5720707070707</v>
      </c>
    </row>
    <row r="32" spans="1:18" ht="12" customHeight="1">
      <c r="A32" s="47">
        <f t="shared" si="1"/>
        <v>2565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4"/>
      <c r="R32" s="37">
        <f t="shared" si="0"/>
        <v>1240.5720707070707</v>
      </c>
    </row>
    <row r="33" spans="1:18" ht="12" customHeight="1">
      <c r="A33" s="47">
        <f t="shared" si="1"/>
        <v>2566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4"/>
      <c r="R33" s="37">
        <f t="shared" si="0"/>
        <v>1240.5720707070707</v>
      </c>
    </row>
    <row r="34" spans="1:18" ht="12" customHeight="1">
      <c r="A34" s="47">
        <f t="shared" si="1"/>
        <v>2567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4"/>
      <c r="R34" s="37">
        <f t="shared" si="0"/>
        <v>1240.5720707070707</v>
      </c>
    </row>
    <row r="35" spans="1:18" ht="12" customHeight="1">
      <c r="A35" s="47">
        <f t="shared" si="1"/>
        <v>2568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4"/>
      <c r="R35" s="37">
        <f t="shared" si="0"/>
        <v>1240.5720707070707</v>
      </c>
    </row>
    <row r="36" spans="1:18" ht="12" customHeight="1">
      <c r="A36" s="47">
        <f t="shared" si="1"/>
        <v>2569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4"/>
      <c r="R36" s="37">
        <f t="shared" si="0"/>
        <v>1240.5720707070707</v>
      </c>
    </row>
    <row r="37" spans="1:18" ht="12" customHeight="1">
      <c r="A37" s="47">
        <f t="shared" si="1"/>
        <v>2570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4"/>
      <c r="R37" s="37">
        <f t="shared" si="0"/>
        <v>1240.5720707070707</v>
      </c>
    </row>
    <row r="38" spans="1:18" ht="12" customHeight="1">
      <c r="A38" s="47">
        <f t="shared" si="1"/>
        <v>2571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4"/>
      <c r="R38" s="37">
        <f t="shared" si="0"/>
        <v>1240.5720707070707</v>
      </c>
    </row>
    <row r="39" spans="1:18" ht="12" customHeight="1">
      <c r="A39" s="47">
        <f t="shared" si="1"/>
        <v>2572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4"/>
      <c r="R39" s="37">
        <f t="shared" si="0"/>
        <v>1240.5720707070707</v>
      </c>
    </row>
    <row r="40" spans="1:18" ht="12" customHeight="1">
      <c r="A40" s="47">
        <f t="shared" si="1"/>
        <v>2573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4"/>
      <c r="R40" s="37">
        <f t="shared" si="0"/>
        <v>1240.5720707070707</v>
      </c>
    </row>
    <row r="41" spans="1:18" ht="12" customHeight="1">
      <c r="A41" s="47">
        <f t="shared" si="1"/>
        <v>2574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4"/>
      <c r="R41" s="37">
        <f t="shared" si="0"/>
        <v>1240.5720707070707</v>
      </c>
    </row>
    <row r="42" spans="1:18" ht="12" customHeight="1">
      <c r="A42" s="47">
        <f t="shared" si="1"/>
        <v>2575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4"/>
      <c r="R42" s="37">
        <f t="shared" si="0"/>
        <v>1240.5720707070707</v>
      </c>
    </row>
    <row r="43" spans="1:18" ht="12" customHeight="1">
      <c r="A43" s="47">
        <f t="shared" si="1"/>
        <v>2576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4"/>
      <c r="R43" s="37">
        <f t="shared" si="0"/>
        <v>1240.5720707070707</v>
      </c>
    </row>
    <row r="44" spans="1:18" ht="12" customHeight="1">
      <c r="A44" s="47">
        <f t="shared" si="1"/>
        <v>2577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7"/>
      <c r="O44" s="56"/>
      <c r="R44" s="37"/>
    </row>
    <row r="45" spans="1:18" ht="12" customHeight="1">
      <c r="A45" s="48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5"/>
      <c r="R45" s="37"/>
    </row>
    <row r="46" spans="1:18" ht="12" customHeight="1">
      <c r="A46" s="48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5"/>
      <c r="R46" s="37"/>
    </row>
    <row r="47" spans="1:18" ht="12" customHeight="1">
      <c r="A47" s="48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5"/>
      <c r="R47" s="37"/>
    </row>
    <row r="48" spans="1:18" ht="12" customHeight="1">
      <c r="A48" s="4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6"/>
      <c r="R48" s="37"/>
    </row>
    <row r="49" spans="1:18" ht="12" customHeight="1">
      <c r="A49" s="4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6"/>
      <c r="R49" s="37"/>
    </row>
    <row r="50" spans="1:18" ht="12" customHeight="1">
      <c r="A50" s="49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6"/>
      <c r="R50" s="37"/>
    </row>
    <row r="51" spans="1:18" ht="12" customHeight="1">
      <c r="A51" s="49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6"/>
      <c r="R51" s="37"/>
    </row>
    <row r="52" spans="1:15" ht="15" customHeight="1">
      <c r="A52" s="33" t="s">
        <v>17</v>
      </c>
      <c r="B52" s="34">
        <v>105.4</v>
      </c>
      <c r="C52" s="34">
        <v>252.2</v>
      </c>
      <c r="D52" s="34">
        <v>328.6</v>
      </c>
      <c r="E52" s="34">
        <v>375.9</v>
      </c>
      <c r="F52" s="34">
        <v>587.1</v>
      </c>
      <c r="G52" s="34">
        <v>364.9</v>
      </c>
      <c r="H52" s="34">
        <v>91.6</v>
      </c>
      <c r="I52" s="34">
        <v>80</v>
      </c>
      <c r="J52" s="34">
        <v>35.5</v>
      </c>
      <c r="K52" s="34">
        <v>57.7</v>
      </c>
      <c r="L52" s="34">
        <v>7.8</v>
      </c>
      <c r="M52" s="34">
        <v>55</v>
      </c>
      <c r="N52" s="34">
        <v>1511</v>
      </c>
      <c r="O52" s="39">
        <v>70</v>
      </c>
    </row>
    <row r="53" spans="1:15" ht="15" customHeight="1">
      <c r="A53" s="33" t="s">
        <v>18</v>
      </c>
      <c r="B53" s="34">
        <v>60.95</v>
      </c>
      <c r="C53" s="34">
        <v>119.5090909090909</v>
      </c>
      <c r="D53" s="34">
        <v>156.4181818181818</v>
      </c>
      <c r="E53" s="34">
        <v>268.1909090909091</v>
      </c>
      <c r="F53" s="34">
        <v>313.55</v>
      </c>
      <c r="G53" s="34">
        <v>192.15833333333333</v>
      </c>
      <c r="H53" s="34">
        <v>54.88</v>
      </c>
      <c r="I53" s="34">
        <v>18.33</v>
      </c>
      <c r="J53" s="34">
        <v>14.11111111111111</v>
      </c>
      <c r="K53" s="34">
        <v>22.8</v>
      </c>
      <c r="L53" s="34">
        <v>1.0444444444444445</v>
      </c>
      <c r="M53" s="34">
        <v>18.63</v>
      </c>
      <c r="N53" s="34">
        <v>1240.5720707070707</v>
      </c>
      <c r="O53" s="39">
        <v>53</v>
      </c>
    </row>
    <row r="54" spans="1:15" ht="15" customHeight="1">
      <c r="A54" s="35" t="s">
        <v>19</v>
      </c>
      <c r="B54" s="36">
        <v>10.5</v>
      </c>
      <c r="C54" s="36">
        <v>48.6</v>
      </c>
      <c r="D54" s="36">
        <v>40.7</v>
      </c>
      <c r="E54" s="36">
        <v>117.1</v>
      </c>
      <c r="F54" s="36">
        <v>114</v>
      </c>
      <c r="G54" s="36">
        <v>78.9</v>
      </c>
      <c r="H54" s="36">
        <v>24.6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210.3</v>
      </c>
      <c r="O54" s="40">
        <v>10</v>
      </c>
    </row>
  </sheetData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2021-04-23T06:14:42Z</dcterms:modified>
  <cp:category/>
  <cp:version/>
  <cp:contentType/>
  <cp:contentStatus/>
</cp:coreProperties>
</file>