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 อ.ร้องกว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<sst xmlns="http://schemas.openxmlformats.org/spreadsheetml/2006/main" count="44" uniqueCount="25">
  <si>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</si>
  <si>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</si>
  <si>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</si>
  <si>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</si>
  <si>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</si>
  <si>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</si>
  <si>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</si>
  <si>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</si>
  <si>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</si>
  <si>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</si>
  <si>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</si>
  <si>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</si>
  <si>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</si>
  <si>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</si>
  <si>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</si>
  <si>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</si>
  <si>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</si>
  <si>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</si>
  <si>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</si>
  <si>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</si>
  <si>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</si>
  <si>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</si>
  <si>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</si>
  <si>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ร้องกวาง(40032)</t>
  </si>
  <si>
    <t>*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</si>
</sst>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อ.ร้องกวาง  จ.แพร่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อ.ร้องกวาง'!$E$34:$Q$34</c:f>
              <c:numCache/>
            </c:numRef>
          </c:xVal>
          <c:yVal>
            <c:numRef>
              <c:f>'Return อ.ร้องกวาง'!$E$35:$Q$35</c:f>
              <c:numCache/>
            </c:numRef>
          </c:yVal>
          <c:smooth val="0"/>
        </c:ser>
        <c:axId val="21037017"/>
        <c:axId val="55115426"/>
      </c:scatterChart>
      <c:valAx>
        <c:axId val="2103701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5115426"/>
        <c:crossesAt val="10"/>
        <c:crossBetween val="midCat"/>
        <c:dispUnits/>
      </c:valAx>
      <c:valAx>
        <c:axId val="5511542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103701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V6" sqref="V6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112.6</v>
      </c>
      <c r="C4" s="42">
        <f>A31+1</f>
        <v>2523</v>
      </c>
      <c r="D4" s="9">
        <v>47.8</v>
      </c>
      <c r="E4" s="44">
        <f>C31+1</f>
        <v>2551</v>
      </c>
      <c r="F4" s="19" t="s">
        <v>24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COUNT(G39:G106)</f>
        <v>67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100.4</v>
      </c>
      <c r="C5" s="42">
        <f>C4+1</f>
        <v>2524</v>
      </c>
      <c r="D5" s="9">
        <v>60.8</v>
      </c>
      <c r="E5" s="45">
        <f aca="true" t="shared" si="0" ref="E5:E15">E4+1</f>
        <v>2552</v>
      </c>
      <c r="F5" s="9">
        <v>95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AVERAGE(G39:G106)</f>
        <v>91.26567164179106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184</v>
      </c>
      <c r="C6" s="42">
        <f aca="true" t="shared" si="2" ref="C6:C31">C5+1</f>
        <v>2525</v>
      </c>
      <c r="D6" s="9">
        <v>70.8</v>
      </c>
      <c r="E6" s="45">
        <f t="shared" si="0"/>
        <v>2553</v>
      </c>
      <c r="F6" s="9">
        <v>115</v>
      </c>
      <c r="I6" s="1" t="s">
        <v>0</v>
      </c>
      <c r="K6" s="24" t="s">
        <v>0</v>
      </c>
      <c r="R6" s="1" t="s">
        <v>9</v>
      </c>
      <c r="T6" s="7">
        <f>(VAR(G39:G106))</f>
        <v>1326.7986521935743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132.9</v>
      </c>
      <c r="C7" s="42">
        <f t="shared" si="2"/>
        <v>2526</v>
      </c>
      <c r="D7" s="9">
        <v>63.7</v>
      </c>
      <c r="E7" s="45">
        <f t="shared" si="0"/>
        <v>2554</v>
      </c>
      <c r="F7" s="9">
        <v>144</v>
      </c>
      <c r="I7" s="1" t="s">
        <v>10</v>
      </c>
      <c r="K7" s="24" t="s">
        <v>0</v>
      </c>
      <c r="R7" s="1" t="s">
        <v>11</v>
      </c>
      <c r="T7" s="7">
        <f>STDEV(G39:G106)</f>
        <v>36.42524745548854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172.6</v>
      </c>
      <c r="C8" s="42">
        <f t="shared" si="2"/>
        <v>2527</v>
      </c>
      <c r="D8" s="9">
        <v>67.4</v>
      </c>
      <c r="E8" s="45">
        <f t="shared" si="0"/>
        <v>2555</v>
      </c>
      <c r="F8" s="9">
        <v>67.3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136.3</v>
      </c>
      <c r="C9" s="42">
        <f t="shared" si="2"/>
        <v>2528</v>
      </c>
      <c r="D9" s="9">
        <v>57.1</v>
      </c>
      <c r="E9" s="45">
        <f t="shared" si="0"/>
        <v>2556</v>
      </c>
      <c r="F9" s="9">
        <v>91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105.3</v>
      </c>
      <c r="C10" s="42">
        <f t="shared" si="2"/>
        <v>2529</v>
      </c>
      <c r="D10" s="10">
        <v>126.8</v>
      </c>
      <c r="E10" s="45">
        <f t="shared" si="0"/>
        <v>2557</v>
      </c>
      <c r="F10" s="9">
        <v>72.6</v>
      </c>
      <c r="S10" s="2" t="s">
        <v>12</v>
      </c>
      <c r="T10" s="25">
        <f>+B78</f>
        <v>0.554034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>
        <v>168.3</v>
      </c>
      <c r="C11" s="42">
        <f t="shared" si="2"/>
        <v>2530</v>
      </c>
      <c r="D11" s="47">
        <v>141.8</v>
      </c>
      <c r="E11" s="45">
        <f t="shared" si="0"/>
        <v>2558</v>
      </c>
      <c r="F11" s="9">
        <v>52.4</v>
      </c>
      <c r="S11" s="2" t="s">
        <v>13</v>
      </c>
      <c r="T11" s="25">
        <f>+B79</f>
        <v>1.182418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85.3</v>
      </c>
      <c r="C12" s="42">
        <f t="shared" si="2"/>
        <v>2531</v>
      </c>
      <c r="D12" s="19">
        <v>148.6</v>
      </c>
      <c r="E12" s="45">
        <f t="shared" si="0"/>
        <v>2559</v>
      </c>
      <c r="F12" s="9">
        <v>65.3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138.4</v>
      </c>
      <c r="C13" s="42">
        <f t="shared" si="2"/>
        <v>2532</v>
      </c>
      <c r="D13" s="9">
        <v>100.6</v>
      </c>
      <c r="E13" s="45">
        <f t="shared" si="0"/>
        <v>2560</v>
      </c>
      <c r="F13" s="9">
        <v>81.4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62.5</v>
      </c>
      <c r="C14" s="42">
        <f>C13+1</f>
        <v>2533</v>
      </c>
      <c r="D14" s="9">
        <v>137.2</v>
      </c>
      <c r="E14" s="45">
        <f t="shared" si="0"/>
        <v>2561</v>
      </c>
      <c r="F14" s="9">
        <v>76.6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>
        <v>71.3</v>
      </c>
      <c r="C15" s="42">
        <f t="shared" si="2"/>
        <v>2534</v>
      </c>
      <c r="D15" s="9">
        <v>97.3</v>
      </c>
      <c r="E15" s="45">
        <f t="shared" si="0"/>
        <v>2562</v>
      </c>
      <c r="F15" s="9">
        <v>77.4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82.2</v>
      </c>
      <c r="C16" s="42">
        <f t="shared" si="2"/>
        <v>2535</v>
      </c>
      <c r="D16" s="9">
        <v>95.3</v>
      </c>
      <c r="E16" s="45"/>
      <c r="F16" s="9"/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56.7</v>
      </c>
      <c r="C17" s="42">
        <f t="shared" si="2"/>
        <v>2536</v>
      </c>
      <c r="D17" s="9">
        <v>78.2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79.4</v>
      </c>
      <c r="C18" s="42">
        <f t="shared" si="2"/>
        <v>2537</v>
      </c>
      <c r="D18" s="9">
        <v>131.4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75</v>
      </c>
      <c r="C19" s="42">
        <f t="shared" si="2"/>
        <v>2538</v>
      </c>
      <c r="D19" s="9">
        <v>83.9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121.1</v>
      </c>
      <c r="C20" s="42">
        <f t="shared" si="2"/>
        <v>2539</v>
      </c>
      <c r="D20" s="9">
        <v>55.6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74</v>
      </c>
      <c r="C21" s="42">
        <f t="shared" si="2"/>
        <v>2540</v>
      </c>
      <c r="D21" s="9">
        <v>114.5</v>
      </c>
      <c r="E21" s="45"/>
      <c r="F21" s="59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52</v>
      </c>
      <c r="C22" s="42">
        <f t="shared" si="2"/>
        <v>2541</v>
      </c>
      <c r="D22" s="9">
        <v>121.3</v>
      </c>
      <c r="E22" s="45"/>
      <c r="F22" s="60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90</v>
      </c>
      <c r="C23" s="42">
        <f t="shared" si="2"/>
        <v>2542</v>
      </c>
      <c r="D23" s="9">
        <v>48.2</v>
      </c>
      <c r="E23" s="45"/>
      <c r="F23" s="60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118.3</v>
      </c>
      <c r="C24" s="42">
        <f t="shared" si="2"/>
        <v>2543</v>
      </c>
      <c r="D24" s="9">
        <v>68.6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170.8</v>
      </c>
      <c r="C25" s="42">
        <f t="shared" si="2"/>
        <v>2544</v>
      </c>
      <c r="D25" s="9">
        <v>120.2</v>
      </c>
      <c r="E25" s="45"/>
      <c r="F25" s="60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53</v>
      </c>
      <c r="C26" s="42">
        <f t="shared" si="2"/>
        <v>2545</v>
      </c>
      <c r="D26" s="9">
        <v>71.3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76.1</v>
      </c>
      <c r="C27" s="42">
        <f t="shared" si="2"/>
        <v>2546</v>
      </c>
      <c r="D27" s="9">
        <v>60.5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50.1</v>
      </c>
      <c r="C28" s="42">
        <f t="shared" si="2"/>
        <v>2547</v>
      </c>
      <c r="D28" s="56">
        <v>136.2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36.1</v>
      </c>
      <c r="C29" s="42">
        <f t="shared" si="2"/>
        <v>2548</v>
      </c>
      <c r="D29" s="63">
        <v>58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47.4</v>
      </c>
      <c r="C30" s="42">
        <f t="shared" si="2"/>
        <v>2549</v>
      </c>
      <c r="D30" s="57">
        <v>57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44.6</v>
      </c>
      <c r="C31" s="43">
        <f t="shared" si="2"/>
        <v>2550</v>
      </c>
      <c r="D31" s="58">
        <v>60</v>
      </c>
      <c r="E31" s="61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4" ref="E35:Q35">ROUND((((-LN(-LN(1-1/E34)))+$B$81*$B$82)/$B$81),2)</f>
        <v>85.49</v>
      </c>
      <c r="F35" s="17">
        <f t="shared" si="4"/>
        <v>102.01</v>
      </c>
      <c r="G35" s="16">
        <f t="shared" si="4"/>
        <v>112.58</v>
      </c>
      <c r="H35" s="16">
        <f t="shared" si="4"/>
        <v>120.4</v>
      </c>
      <c r="I35" s="16">
        <f t="shared" si="4"/>
        <v>126.63</v>
      </c>
      <c r="J35" s="16">
        <f t="shared" si="4"/>
        <v>131.8</v>
      </c>
      <c r="K35" s="16">
        <f t="shared" si="4"/>
        <v>143.52</v>
      </c>
      <c r="L35" s="16">
        <f t="shared" si="4"/>
        <v>165.7</v>
      </c>
      <c r="M35" s="16">
        <f t="shared" si="4"/>
        <v>172.73</v>
      </c>
      <c r="N35" s="16">
        <f t="shared" si="4"/>
        <v>194.4</v>
      </c>
      <c r="O35" s="16">
        <f t="shared" si="4"/>
        <v>215.91</v>
      </c>
      <c r="P35" s="16">
        <f t="shared" si="4"/>
        <v>237.34</v>
      </c>
      <c r="Q35" s="16">
        <f t="shared" si="4"/>
        <v>265.61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112.6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100.4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4">F40+1</f>
        <v>2497</v>
      </c>
      <c r="G41" s="54">
        <v>184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132.9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172.6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136.3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105.3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>
        <v>168.3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85.3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138.4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62.5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>
        <v>71.3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82.2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56.7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79.4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75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121.1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74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52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90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118.3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170.8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53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76.1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50.1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36.1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47.4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44.6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>
        <v>47.8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60.8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70.8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63.7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67.4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57.1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126.8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141.8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148.6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5"/>
        <v>2532</v>
      </c>
      <c r="G76" s="54">
        <v>100.6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5"/>
        <v>2533</v>
      </c>
      <c r="G77" s="54">
        <v>137.2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0.554034</v>
      </c>
      <c r="F78" s="53">
        <f t="shared" si="5"/>
        <v>2534</v>
      </c>
      <c r="G78" s="54">
        <v>97.3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1.182418</v>
      </c>
      <c r="F79" s="53">
        <f t="shared" si="5"/>
        <v>2535</v>
      </c>
      <c r="G79" s="54">
        <v>95.3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78.2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0.03246149532532095</v>
      </c>
      <c r="F81" s="53">
        <f t="shared" si="5"/>
        <v>2537</v>
      </c>
      <c r="G81" s="54">
        <v>131.4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74.19825085764016</v>
      </c>
      <c r="F82" s="53">
        <f t="shared" si="5"/>
        <v>2538</v>
      </c>
      <c r="G82" s="54">
        <v>83.9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55.6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114.5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>
        <v>121.3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48.2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68.6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120.2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71.3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60.5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136.2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>
        <v>58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57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60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 t="s">
        <v>24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>
        <v>95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115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144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67.3</v>
      </c>
    </row>
    <row r="100" spans="6:7" ht="12" customHeight="1">
      <c r="F100" s="53">
        <f t="shared" si="5"/>
        <v>2556</v>
      </c>
      <c r="G100" s="54">
        <v>91</v>
      </c>
    </row>
    <row r="101" spans="6:7" ht="12" customHeight="1">
      <c r="F101" s="53">
        <f t="shared" si="5"/>
        <v>2557</v>
      </c>
      <c r="G101" s="54">
        <v>72.6</v>
      </c>
    </row>
    <row r="102" spans="6:7" ht="12" customHeight="1">
      <c r="F102" s="53">
        <f t="shared" si="5"/>
        <v>2558</v>
      </c>
      <c r="G102" s="54">
        <v>52.4</v>
      </c>
    </row>
    <row r="103" spans="6:7" ht="12" customHeight="1">
      <c r="F103" s="53">
        <f t="shared" si="5"/>
        <v>2559</v>
      </c>
      <c r="G103" s="54">
        <v>65.3</v>
      </c>
    </row>
    <row r="104" spans="6:7" ht="12" customHeight="1">
      <c r="F104" s="53">
        <f t="shared" si="5"/>
        <v>2560</v>
      </c>
      <c r="G104" s="54">
        <v>81.4</v>
      </c>
    </row>
    <row r="105" spans="6:7" ht="12" customHeight="1">
      <c r="F105" s="53">
        <f>F104+1</f>
        <v>2561</v>
      </c>
      <c r="G105" s="54">
        <v>76.6</v>
      </c>
    </row>
    <row r="106" spans="6:7" ht="12" customHeight="1">
      <c r="F106" s="53">
        <f>F105+1</f>
        <v>2562</v>
      </c>
      <c r="G106" s="54">
        <v>77.4</v>
      </c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2020-04-30T04:09:34Z</dcterms:modified>
  <cp:category/>
  <cp:version/>
  <cp:contentType/>
  <cp:contentStatus/>
</cp:coreProperties>
</file>