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ร้อง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<sst xmlns="http://schemas.openxmlformats.org/spreadsheetml/2006/main" count="39" uniqueCount="24">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</sst>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อ.ร้องกวาง จ.แพร่</a:t>
            </a:r>
          </a:p>
        </c:rich>
      </c:tx>
      <c:layout>
        <c:manualLayout>
          <c:xMode val="factor"/>
          <c:yMode val="factor"/>
          <c:x val="0.028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8125"/>
          <c:w val="0.874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ร้องกวาง'!$C$5:$C$104</c:f>
              <c:numCache>
                <c:ptCount val="100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35.4</c:v>
                </c:pt>
              </c:numCache>
            </c:numRef>
          </c:val>
        </c:ser>
        <c:gapWidth val="100"/>
        <c:axId val="32736303"/>
        <c:axId val="26191272"/>
      </c:barChart>
      <c:lineChart>
        <c:grouping val="standard"/>
        <c:varyColors val="0"/>
        <c:ser>
          <c:idx val="1"/>
          <c:order val="1"/>
          <c:tx>
            <c:v>ค่าเฉลี่ย  (2464 - 2562 )อยู่ระหว่างค่า+- SD 76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ร้องกวาง'!$E$5:$E$103</c:f>
              <c:numCache>
                <c:ptCount val="99"/>
                <c:pt idx="0">
                  <c:v>1217.1569767441856</c:v>
                </c:pt>
                <c:pt idx="1">
                  <c:v>1217.1569767441856</c:v>
                </c:pt>
                <c:pt idx="2">
                  <c:v>1217.1569767441856</c:v>
                </c:pt>
                <c:pt idx="3">
                  <c:v>1217.1569767441856</c:v>
                </c:pt>
                <c:pt idx="4">
                  <c:v>1217.1569767441856</c:v>
                </c:pt>
                <c:pt idx="5">
                  <c:v>1217.1569767441856</c:v>
                </c:pt>
                <c:pt idx="6">
                  <c:v>1217.1569767441856</c:v>
                </c:pt>
                <c:pt idx="7">
                  <c:v>1217.1569767441856</c:v>
                </c:pt>
                <c:pt idx="8">
                  <c:v>1217.1569767441856</c:v>
                </c:pt>
                <c:pt idx="9">
                  <c:v>1217.1569767441856</c:v>
                </c:pt>
                <c:pt idx="10">
                  <c:v>1217.1569767441856</c:v>
                </c:pt>
                <c:pt idx="11">
                  <c:v>1217.1569767441856</c:v>
                </c:pt>
                <c:pt idx="12">
                  <c:v>1217.1569767441856</c:v>
                </c:pt>
                <c:pt idx="13">
                  <c:v>1217.1569767441856</c:v>
                </c:pt>
                <c:pt idx="14">
                  <c:v>1217.1569767441856</c:v>
                </c:pt>
                <c:pt idx="15">
                  <c:v>1217.1569767441856</c:v>
                </c:pt>
                <c:pt idx="16">
                  <c:v>1217.1569767441856</c:v>
                </c:pt>
                <c:pt idx="17">
                  <c:v>1217.1569767441856</c:v>
                </c:pt>
                <c:pt idx="18">
                  <c:v>1217.1569767441856</c:v>
                </c:pt>
                <c:pt idx="19">
                  <c:v>1217.1569767441856</c:v>
                </c:pt>
                <c:pt idx="20">
                  <c:v>1217.1569767441856</c:v>
                </c:pt>
                <c:pt idx="21">
                  <c:v>1217.1569767441856</c:v>
                </c:pt>
                <c:pt idx="22">
                  <c:v>1217.1569767441856</c:v>
                </c:pt>
                <c:pt idx="23">
                  <c:v>1217.1569767441856</c:v>
                </c:pt>
                <c:pt idx="24">
                  <c:v>1217.1569767441856</c:v>
                </c:pt>
                <c:pt idx="25">
                  <c:v>1217.1569767441856</c:v>
                </c:pt>
                <c:pt idx="26">
                  <c:v>1217.1569767441856</c:v>
                </c:pt>
                <c:pt idx="27">
                  <c:v>1217.1569767441856</c:v>
                </c:pt>
                <c:pt idx="28">
                  <c:v>1217.1569767441856</c:v>
                </c:pt>
                <c:pt idx="29">
                  <c:v>1217.1569767441856</c:v>
                </c:pt>
                <c:pt idx="30">
                  <c:v>1217.1569767441856</c:v>
                </c:pt>
                <c:pt idx="31">
                  <c:v>1217.1569767441856</c:v>
                </c:pt>
                <c:pt idx="32">
                  <c:v>1217.1569767441856</c:v>
                </c:pt>
                <c:pt idx="33">
                  <c:v>1217.1569767441856</c:v>
                </c:pt>
                <c:pt idx="34">
                  <c:v>1217.1569767441856</c:v>
                </c:pt>
                <c:pt idx="35">
                  <c:v>1217.1569767441856</c:v>
                </c:pt>
                <c:pt idx="36">
                  <c:v>1217.1569767441856</c:v>
                </c:pt>
                <c:pt idx="37">
                  <c:v>1217.1569767441856</c:v>
                </c:pt>
                <c:pt idx="38">
                  <c:v>1217.1569767441856</c:v>
                </c:pt>
                <c:pt idx="39">
                  <c:v>1217.1569767441856</c:v>
                </c:pt>
                <c:pt idx="40">
                  <c:v>1217.1569767441856</c:v>
                </c:pt>
                <c:pt idx="41">
                  <c:v>1217.1569767441856</c:v>
                </c:pt>
                <c:pt idx="42">
                  <c:v>1217.1569767441856</c:v>
                </c:pt>
                <c:pt idx="43">
                  <c:v>1217.1569767441856</c:v>
                </c:pt>
                <c:pt idx="44">
                  <c:v>1217.1569767441856</c:v>
                </c:pt>
                <c:pt idx="45">
                  <c:v>1217.1569767441856</c:v>
                </c:pt>
                <c:pt idx="46">
                  <c:v>1217.1569767441856</c:v>
                </c:pt>
                <c:pt idx="47">
                  <c:v>1217.1569767441856</c:v>
                </c:pt>
                <c:pt idx="48">
                  <c:v>1217.1569767441856</c:v>
                </c:pt>
                <c:pt idx="49">
                  <c:v>1217.1569767441856</c:v>
                </c:pt>
                <c:pt idx="50">
                  <c:v>1217.1569767441856</c:v>
                </c:pt>
                <c:pt idx="51">
                  <c:v>1217.1569767441856</c:v>
                </c:pt>
                <c:pt idx="52">
                  <c:v>1217.1569767441856</c:v>
                </c:pt>
                <c:pt idx="53">
                  <c:v>1217.1569767441856</c:v>
                </c:pt>
                <c:pt idx="54">
                  <c:v>1217.1569767441856</c:v>
                </c:pt>
                <c:pt idx="55">
                  <c:v>1217.1569767441856</c:v>
                </c:pt>
                <c:pt idx="56">
                  <c:v>1217.1569767441856</c:v>
                </c:pt>
                <c:pt idx="57">
                  <c:v>1217.1569767441856</c:v>
                </c:pt>
                <c:pt idx="58">
                  <c:v>1217.1569767441856</c:v>
                </c:pt>
                <c:pt idx="59">
                  <c:v>1217.1569767441856</c:v>
                </c:pt>
                <c:pt idx="60">
                  <c:v>1217.1569767441856</c:v>
                </c:pt>
                <c:pt idx="61">
                  <c:v>1217.1569767441856</c:v>
                </c:pt>
                <c:pt idx="62">
                  <c:v>1217.1569767441856</c:v>
                </c:pt>
                <c:pt idx="63">
                  <c:v>1217.1569767441856</c:v>
                </c:pt>
                <c:pt idx="64">
                  <c:v>1217.1569767441856</c:v>
                </c:pt>
                <c:pt idx="65">
                  <c:v>1217.1569767441856</c:v>
                </c:pt>
                <c:pt idx="66">
                  <c:v>1217.1569767441856</c:v>
                </c:pt>
                <c:pt idx="67">
                  <c:v>1217.1569767441856</c:v>
                </c:pt>
                <c:pt idx="68">
                  <c:v>1217.1569767441856</c:v>
                </c:pt>
                <c:pt idx="69">
                  <c:v>1217.1569767441856</c:v>
                </c:pt>
                <c:pt idx="70">
                  <c:v>1217.1569767441856</c:v>
                </c:pt>
                <c:pt idx="71">
                  <c:v>1217.1569767441856</c:v>
                </c:pt>
                <c:pt idx="72">
                  <c:v>1217.1569767441856</c:v>
                </c:pt>
                <c:pt idx="73">
                  <c:v>1217.1569767441856</c:v>
                </c:pt>
                <c:pt idx="74">
                  <c:v>1217.1569767441856</c:v>
                </c:pt>
                <c:pt idx="75">
                  <c:v>1217.1569767441856</c:v>
                </c:pt>
                <c:pt idx="76">
                  <c:v>1217.1569767441856</c:v>
                </c:pt>
                <c:pt idx="77">
                  <c:v>1217.1569767441856</c:v>
                </c:pt>
                <c:pt idx="78">
                  <c:v>1217.1569767441856</c:v>
                </c:pt>
                <c:pt idx="79">
                  <c:v>1217.1569767441856</c:v>
                </c:pt>
                <c:pt idx="80">
                  <c:v>1217.1569767441856</c:v>
                </c:pt>
                <c:pt idx="81">
                  <c:v>1217.1569767441856</c:v>
                </c:pt>
                <c:pt idx="82">
                  <c:v>1217.1569767441856</c:v>
                </c:pt>
                <c:pt idx="83">
                  <c:v>1217.1569767441856</c:v>
                </c:pt>
                <c:pt idx="84">
                  <c:v>1217.1569767441856</c:v>
                </c:pt>
                <c:pt idx="85">
                  <c:v>1217.1569767441856</c:v>
                </c:pt>
                <c:pt idx="86">
                  <c:v>1217.1569767441856</c:v>
                </c:pt>
                <c:pt idx="87">
                  <c:v>1217.1569767441856</c:v>
                </c:pt>
                <c:pt idx="88">
                  <c:v>1217.1569767441856</c:v>
                </c:pt>
                <c:pt idx="89">
                  <c:v>1217.1569767441856</c:v>
                </c:pt>
                <c:pt idx="90">
                  <c:v>1217.1569767441856</c:v>
                </c:pt>
                <c:pt idx="91">
                  <c:v>1217.1569767441856</c:v>
                </c:pt>
                <c:pt idx="92">
                  <c:v>1217.1569767441856</c:v>
                </c:pt>
                <c:pt idx="93">
                  <c:v>1217.1569767441856</c:v>
                </c:pt>
                <c:pt idx="94">
                  <c:v>1217.1569767441856</c:v>
                </c:pt>
                <c:pt idx="95">
                  <c:v>1217.1569767441856</c:v>
                </c:pt>
                <c:pt idx="96">
                  <c:v>1217.1569767441856</c:v>
                </c:pt>
                <c:pt idx="97">
                  <c:v>1217.1569767441856</c:v>
                </c:pt>
                <c:pt idx="98">
                  <c:v>1217.1569767441856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ร้องกวาง'!$H$5:$H$103</c:f>
              <c:numCache>
                <c:ptCount val="99"/>
                <c:pt idx="0">
                  <c:v>1588.0082079092385</c:v>
                </c:pt>
                <c:pt idx="1">
                  <c:v>1588.0082079092385</c:v>
                </c:pt>
                <c:pt idx="2">
                  <c:v>1588.0082079092385</c:v>
                </c:pt>
                <c:pt idx="3">
                  <c:v>1588.0082079092385</c:v>
                </c:pt>
                <c:pt idx="4">
                  <c:v>1588.0082079092385</c:v>
                </c:pt>
                <c:pt idx="5">
                  <c:v>1588.0082079092385</c:v>
                </c:pt>
                <c:pt idx="6">
                  <c:v>1588.0082079092385</c:v>
                </c:pt>
                <c:pt idx="7">
                  <c:v>1588.0082079092385</c:v>
                </c:pt>
                <c:pt idx="8">
                  <c:v>1588.0082079092385</c:v>
                </c:pt>
                <c:pt idx="9">
                  <c:v>1588.0082079092385</c:v>
                </c:pt>
                <c:pt idx="10">
                  <c:v>1588.0082079092385</c:v>
                </c:pt>
                <c:pt idx="11">
                  <c:v>1588.0082079092385</c:v>
                </c:pt>
                <c:pt idx="12">
                  <c:v>1588.0082079092385</c:v>
                </c:pt>
                <c:pt idx="13">
                  <c:v>1588.0082079092385</c:v>
                </c:pt>
                <c:pt idx="14">
                  <c:v>1588.0082079092385</c:v>
                </c:pt>
                <c:pt idx="15">
                  <c:v>1588.0082079092385</c:v>
                </c:pt>
                <c:pt idx="16">
                  <c:v>1588.0082079092385</c:v>
                </c:pt>
                <c:pt idx="17">
                  <c:v>1588.0082079092385</c:v>
                </c:pt>
                <c:pt idx="18">
                  <c:v>1588.0082079092385</c:v>
                </c:pt>
                <c:pt idx="19">
                  <c:v>1588.0082079092385</c:v>
                </c:pt>
                <c:pt idx="20">
                  <c:v>1588.0082079092385</c:v>
                </c:pt>
                <c:pt idx="21">
                  <c:v>1588.0082079092385</c:v>
                </c:pt>
                <c:pt idx="22">
                  <c:v>1588.0082079092385</c:v>
                </c:pt>
                <c:pt idx="23">
                  <c:v>1588.0082079092385</c:v>
                </c:pt>
                <c:pt idx="24">
                  <c:v>1588.0082079092385</c:v>
                </c:pt>
                <c:pt idx="25">
                  <c:v>1588.0082079092385</c:v>
                </c:pt>
                <c:pt idx="26">
                  <c:v>1588.0082079092385</c:v>
                </c:pt>
                <c:pt idx="27">
                  <c:v>1588.0082079092385</c:v>
                </c:pt>
                <c:pt idx="28">
                  <c:v>1588.0082079092385</c:v>
                </c:pt>
                <c:pt idx="29">
                  <c:v>1588.0082079092385</c:v>
                </c:pt>
                <c:pt idx="30">
                  <c:v>1588.0082079092385</c:v>
                </c:pt>
                <c:pt idx="31">
                  <c:v>1588.0082079092385</c:v>
                </c:pt>
                <c:pt idx="32">
                  <c:v>1588.0082079092385</c:v>
                </c:pt>
                <c:pt idx="33">
                  <c:v>1588.0082079092385</c:v>
                </c:pt>
                <c:pt idx="34">
                  <c:v>1588.0082079092385</c:v>
                </c:pt>
                <c:pt idx="35">
                  <c:v>1588.0082079092385</c:v>
                </c:pt>
                <c:pt idx="36">
                  <c:v>1588.0082079092385</c:v>
                </c:pt>
                <c:pt idx="37">
                  <c:v>1588.0082079092385</c:v>
                </c:pt>
                <c:pt idx="38">
                  <c:v>1588.0082079092385</c:v>
                </c:pt>
                <c:pt idx="39">
                  <c:v>1588.0082079092385</c:v>
                </c:pt>
                <c:pt idx="40">
                  <c:v>1588.0082079092385</c:v>
                </c:pt>
                <c:pt idx="41">
                  <c:v>1588.0082079092385</c:v>
                </c:pt>
                <c:pt idx="42">
                  <c:v>1588.0082079092385</c:v>
                </c:pt>
                <c:pt idx="43">
                  <c:v>1588.0082079092385</c:v>
                </c:pt>
                <c:pt idx="44">
                  <c:v>1588.0082079092385</c:v>
                </c:pt>
                <c:pt idx="45">
                  <c:v>1588.0082079092385</c:v>
                </c:pt>
                <c:pt idx="46">
                  <c:v>1588.0082079092385</c:v>
                </c:pt>
                <c:pt idx="47">
                  <c:v>1588.0082079092385</c:v>
                </c:pt>
                <c:pt idx="48">
                  <c:v>1588.0082079092385</c:v>
                </c:pt>
                <c:pt idx="49">
                  <c:v>1588.0082079092385</c:v>
                </c:pt>
                <c:pt idx="50">
                  <c:v>1588.0082079092385</c:v>
                </c:pt>
                <c:pt idx="51">
                  <c:v>1588.0082079092385</c:v>
                </c:pt>
                <c:pt idx="52">
                  <c:v>1588.0082079092385</c:v>
                </c:pt>
                <c:pt idx="53">
                  <c:v>1588.0082079092385</c:v>
                </c:pt>
                <c:pt idx="54">
                  <c:v>1588.0082079092385</c:v>
                </c:pt>
                <c:pt idx="55">
                  <c:v>1588.0082079092385</c:v>
                </c:pt>
                <c:pt idx="56">
                  <c:v>1588.0082079092385</c:v>
                </c:pt>
                <c:pt idx="57">
                  <c:v>1588.0082079092385</c:v>
                </c:pt>
                <c:pt idx="58">
                  <c:v>1588.0082079092385</c:v>
                </c:pt>
                <c:pt idx="59">
                  <c:v>1588.0082079092385</c:v>
                </c:pt>
                <c:pt idx="60">
                  <c:v>1588.0082079092385</c:v>
                </c:pt>
                <c:pt idx="61">
                  <c:v>1588.0082079092385</c:v>
                </c:pt>
                <c:pt idx="62">
                  <c:v>1588.0082079092385</c:v>
                </c:pt>
                <c:pt idx="63">
                  <c:v>1588.0082079092385</c:v>
                </c:pt>
                <c:pt idx="64">
                  <c:v>1588.0082079092385</c:v>
                </c:pt>
                <c:pt idx="65">
                  <c:v>1588.0082079092385</c:v>
                </c:pt>
                <c:pt idx="66">
                  <c:v>1588.0082079092385</c:v>
                </c:pt>
                <c:pt idx="67">
                  <c:v>1588.0082079092385</c:v>
                </c:pt>
                <c:pt idx="68">
                  <c:v>1588.0082079092385</c:v>
                </c:pt>
                <c:pt idx="69">
                  <c:v>1588.0082079092385</c:v>
                </c:pt>
                <c:pt idx="70">
                  <c:v>1588.0082079092385</c:v>
                </c:pt>
                <c:pt idx="71">
                  <c:v>1588.0082079092385</c:v>
                </c:pt>
                <c:pt idx="72">
                  <c:v>1588.0082079092385</c:v>
                </c:pt>
                <c:pt idx="73">
                  <c:v>1588.0082079092385</c:v>
                </c:pt>
                <c:pt idx="74">
                  <c:v>1588.0082079092385</c:v>
                </c:pt>
                <c:pt idx="75">
                  <c:v>1588.0082079092385</c:v>
                </c:pt>
                <c:pt idx="76">
                  <c:v>1588.0082079092385</c:v>
                </c:pt>
                <c:pt idx="77">
                  <c:v>1588.0082079092385</c:v>
                </c:pt>
                <c:pt idx="78">
                  <c:v>1588.0082079092385</c:v>
                </c:pt>
                <c:pt idx="79">
                  <c:v>1588.0082079092385</c:v>
                </c:pt>
                <c:pt idx="80">
                  <c:v>1588.0082079092385</c:v>
                </c:pt>
                <c:pt idx="81">
                  <c:v>1588.0082079092385</c:v>
                </c:pt>
                <c:pt idx="82">
                  <c:v>1588.0082079092385</c:v>
                </c:pt>
                <c:pt idx="83">
                  <c:v>1588.0082079092385</c:v>
                </c:pt>
                <c:pt idx="84">
                  <c:v>1588.0082079092385</c:v>
                </c:pt>
                <c:pt idx="85">
                  <c:v>1588.0082079092385</c:v>
                </c:pt>
                <c:pt idx="86">
                  <c:v>1588.0082079092385</c:v>
                </c:pt>
                <c:pt idx="87">
                  <c:v>1588.0082079092385</c:v>
                </c:pt>
                <c:pt idx="88">
                  <c:v>1588.0082079092385</c:v>
                </c:pt>
                <c:pt idx="89">
                  <c:v>1588.0082079092385</c:v>
                </c:pt>
                <c:pt idx="90">
                  <c:v>1588.0082079092385</c:v>
                </c:pt>
                <c:pt idx="91">
                  <c:v>1588.0082079092385</c:v>
                </c:pt>
                <c:pt idx="92">
                  <c:v>1588.0082079092385</c:v>
                </c:pt>
                <c:pt idx="93">
                  <c:v>1588.0082079092385</c:v>
                </c:pt>
                <c:pt idx="94">
                  <c:v>1588.0082079092385</c:v>
                </c:pt>
                <c:pt idx="95">
                  <c:v>1588.0082079092385</c:v>
                </c:pt>
                <c:pt idx="96">
                  <c:v>1588.0082079092385</c:v>
                </c:pt>
                <c:pt idx="97">
                  <c:v>1588.0082079092385</c:v>
                </c:pt>
                <c:pt idx="98">
                  <c:v>1588.0082079092385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ร้องกวาง'!$F$5:$F$103</c:f>
              <c:numCache>
                <c:ptCount val="99"/>
                <c:pt idx="0">
                  <c:v>846.3057455791327</c:v>
                </c:pt>
                <c:pt idx="1">
                  <c:v>846.3057455791327</c:v>
                </c:pt>
                <c:pt idx="2">
                  <c:v>846.3057455791327</c:v>
                </c:pt>
                <c:pt idx="3">
                  <c:v>846.3057455791327</c:v>
                </c:pt>
                <c:pt idx="4">
                  <c:v>846.3057455791327</c:v>
                </c:pt>
                <c:pt idx="5">
                  <c:v>846.3057455791327</c:v>
                </c:pt>
                <c:pt idx="6">
                  <c:v>846.3057455791327</c:v>
                </c:pt>
                <c:pt idx="7">
                  <c:v>846.3057455791327</c:v>
                </c:pt>
                <c:pt idx="8">
                  <c:v>846.3057455791327</c:v>
                </c:pt>
                <c:pt idx="9">
                  <c:v>846.3057455791327</c:v>
                </c:pt>
                <c:pt idx="10">
                  <c:v>846.3057455791327</c:v>
                </c:pt>
                <c:pt idx="11">
                  <c:v>846.3057455791327</c:v>
                </c:pt>
                <c:pt idx="12">
                  <c:v>846.3057455791327</c:v>
                </c:pt>
                <c:pt idx="13">
                  <c:v>846.3057455791327</c:v>
                </c:pt>
                <c:pt idx="14">
                  <c:v>846.3057455791327</c:v>
                </c:pt>
                <c:pt idx="15">
                  <c:v>846.3057455791327</c:v>
                </c:pt>
                <c:pt idx="16">
                  <c:v>846.3057455791327</c:v>
                </c:pt>
                <c:pt idx="17">
                  <c:v>846.3057455791327</c:v>
                </c:pt>
                <c:pt idx="18">
                  <c:v>846.3057455791327</c:v>
                </c:pt>
                <c:pt idx="19">
                  <c:v>846.3057455791327</c:v>
                </c:pt>
                <c:pt idx="20">
                  <c:v>846.3057455791327</c:v>
                </c:pt>
                <c:pt idx="21">
                  <c:v>846.3057455791327</c:v>
                </c:pt>
                <c:pt idx="22">
                  <c:v>846.3057455791327</c:v>
                </c:pt>
                <c:pt idx="23">
                  <c:v>846.3057455791327</c:v>
                </c:pt>
                <c:pt idx="24">
                  <c:v>846.3057455791327</c:v>
                </c:pt>
                <c:pt idx="25">
                  <c:v>846.3057455791327</c:v>
                </c:pt>
                <c:pt idx="26">
                  <c:v>846.3057455791327</c:v>
                </c:pt>
                <c:pt idx="27">
                  <c:v>846.3057455791327</c:v>
                </c:pt>
                <c:pt idx="28">
                  <c:v>846.3057455791327</c:v>
                </c:pt>
                <c:pt idx="29">
                  <c:v>846.3057455791327</c:v>
                </c:pt>
                <c:pt idx="30">
                  <c:v>846.3057455791327</c:v>
                </c:pt>
                <c:pt idx="31">
                  <c:v>846.3057455791327</c:v>
                </c:pt>
                <c:pt idx="32">
                  <c:v>846.3057455791327</c:v>
                </c:pt>
                <c:pt idx="33">
                  <c:v>846.3057455791327</c:v>
                </c:pt>
                <c:pt idx="34">
                  <c:v>846.3057455791327</c:v>
                </c:pt>
                <c:pt idx="35">
                  <c:v>846.3057455791327</c:v>
                </c:pt>
                <c:pt idx="36">
                  <c:v>846.3057455791327</c:v>
                </c:pt>
                <c:pt idx="37">
                  <c:v>846.3057455791327</c:v>
                </c:pt>
                <c:pt idx="38">
                  <c:v>846.3057455791327</c:v>
                </c:pt>
                <c:pt idx="39">
                  <c:v>846.3057455791327</c:v>
                </c:pt>
                <c:pt idx="40">
                  <c:v>846.3057455791327</c:v>
                </c:pt>
                <c:pt idx="41">
                  <c:v>846.3057455791327</c:v>
                </c:pt>
                <c:pt idx="42">
                  <c:v>846.3057455791327</c:v>
                </c:pt>
                <c:pt idx="43">
                  <c:v>846.3057455791327</c:v>
                </c:pt>
                <c:pt idx="44">
                  <c:v>846.3057455791327</c:v>
                </c:pt>
                <c:pt idx="45">
                  <c:v>846.3057455791327</c:v>
                </c:pt>
                <c:pt idx="46">
                  <c:v>846.3057455791327</c:v>
                </c:pt>
                <c:pt idx="47">
                  <c:v>846.3057455791327</c:v>
                </c:pt>
                <c:pt idx="48">
                  <c:v>846.3057455791327</c:v>
                </c:pt>
                <c:pt idx="49">
                  <c:v>846.3057455791327</c:v>
                </c:pt>
                <c:pt idx="50">
                  <c:v>846.3057455791327</c:v>
                </c:pt>
                <c:pt idx="51">
                  <c:v>846.3057455791327</c:v>
                </c:pt>
                <c:pt idx="52">
                  <c:v>846.3057455791327</c:v>
                </c:pt>
                <c:pt idx="53">
                  <c:v>846.3057455791327</c:v>
                </c:pt>
                <c:pt idx="54">
                  <c:v>846.3057455791327</c:v>
                </c:pt>
                <c:pt idx="55">
                  <c:v>846.3057455791327</c:v>
                </c:pt>
                <c:pt idx="56">
                  <c:v>846.3057455791327</c:v>
                </c:pt>
                <c:pt idx="57">
                  <c:v>846.3057455791327</c:v>
                </c:pt>
                <c:pt idx="58">
                  <c:v>846.3057455791327</c:v>
                </c:pt>
                <c:pt idx="59">
                  <c:v>846.3057455791327</c:v>
                </c:pt>
                <c:pt idx="60">
                  <c:v>846.3057455791327</c:v>
                </c:pt>
                <c:pt idx="61">
                  <c:v>846.3057455791327</c:v>
                </c:pt>
                <c:pt idx="62">
                  <c:v>846.3057455791327</c:v>
                </c:pt>
                <c:pt idx="63">
                  <c:v>846.3057455791327</c:v>
                </c:pt>
                <c:pt idx="64">
                  <c:v>846.3057455791327</c:v>
                </c:pt>
                <c:pt idx="65">
                  <c:v>846.3057455791327</c:v>
                </c:pt>
                <c:pt idx="66">
                  <c:v>846.3057455791327</c:v>
                </c:pt>
                <c:pt idx="67">
                  <c:v>846.3057455791327</c:v>
                </c:pt>
                <c:pt idx="68">
                  <c:v>846.3057455791327</c:v>
                </c:pt>
                <c:pt idx="69">
                  <c:v>846.3057455791327</c:v>
                </c:pt>
                <c:pt idx="70">
                  <c:v>846.3057455791327</c:v>
                </c:pt>
                <c:pt idx="71">
                  <c:v>846.3057455791327</c:v>
                </c:pt>
                <c:pt idx="72">
                  <c:v>846.3057455791327</c:v>
                </c:pt>
                <c:pt idx="73">
                  <c:v>846.3057455791327</c:v>
                </c:pt>
                <c:pt idx="74">
                  <c:v>846.3057455791327</c:v>
                </c:pt>
                <c:pt idx="75">
                  <c:v>846.3057455791327</c:v>
                </c:pt>
                <c:pt idx="76">
                  <c:v>846.3057455791327</c:v>
                </c:pt>
                <c:pt idx="77">
                  <c:v>846.3057455791327</c:v>
                </c:pt>
                <c:pt idx="78">
                  <c:v>846.3057455791327</c:v>
                </c:pt>
                <c:pt idx="79">
                  <c:v>846.3057455791327</c:v>
                </c:pt>
                <c:pt idx="80">
                  <c:v>846.3057455791327</c:v>
                </c:pt>
                <c:pt idx="81">
                  <c:v>846.3057455791327</c:v>
                </c:pt>
                <c:pt idx="82">
                  <c:v>846.3057455791327</c:v>
                </c:pt>
                <c:pt idx="83">
                  <c:v>846.3057455791327</c:v>
                </c:pt>
                <c:pt idx="84">
                  <c:v>846.3057455791327</c:v>
                </c:pt>
                <c:pt idx="85">
                  <c:v>846.3057455791327</c:v>
                </c:pt>
                <c:pt idx="86">
                  <c:v>846.3057455791327</c:v>
                </c:pt>
                <c:pt idx="87">
                  <c:v>846.3057455791327</c:v>
                </c:pt>
                <c:pt idx="88">
                  <c:v>846.3057455791327</c:v>
                </c:pt>
                <c:pt idx="89">
                  <c:v>846.3057455791327</c:v>
                </c:pt>
                <c:pt idx="90">
                  <c:v>846.3057455791327</c:v>
                </c:pt>
                <c:pt idx="91">
                  <c:v>846.3057455791327</c:v>
                </c:pt>
                <c:pt idx="92">
                  <c:v>846.3057455791327</c:v>
                </c:pt>
                <c:pt idx="93">
                  <c:v>846.3057455791327</c:v>
                </c:pt>
                <c:pt idx="94">
                  <c:v>846.3057455791327</c:v>
                </c:pt>
                <c:pt idx="95">
                  <c:v>846.3057455791327</c:v>
                </c:pt>
                <c:pt idx="96">
                  <c:v>846.3057455791327</c:v>
                </c:pt>
                <c:pt idx="97">
                  <c:v>846.3057455791327</c:v>
                </c:pt>
                <c:pt idx="98">
                  <c:v>846.3057455791327</c:v>
                </c:pt>
              </c:numCache>
            </c:numRef>
          </c:val>
          <c:smooth val="0"/>
        </c:ser>
        <c:axId val="32736303"/>
        <c:axId val="26191272"/>
      </c:line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191272"/>
        <c:crossesAt val="0"/>
        <c:auto val="1"/>
        <c:lblOffset val="100"/>
        <c:tickLblSkip val="2"/>
        <c:noMultiLvlLbl val="0"/>
      </c:catAx>
      <c:valAx>
        <c:axId val="261912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73630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0075"/>
          <c:w val="0.8202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 อ.ร้องกวาง จ.แพร่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8475"/>
          <c:w val="0.867"/>
          <c:h val="0.71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ร้องกวาง'!$C$5:$C$103</c:f>
              <c:numCache>
                <c:ptCount val="99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(2464 - 2562 ) 99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ร้องกวาง'!$E$5:$E$103</c:f>
              <c:numCache>
                <c:ptCount val="99"/>
                <c:pt idx="0">
                  <c:v>1217.1569767441856</c:v>
                </c:pt>
                <c:pt idx="1">
                  <c:v>1217.1569767441856</c:v>
                </c:pt>
                <c:pt idx="2">
                  <c:v>1217.1569767441856</c:v>
                </c:pt>
                <c:pt idx="3">
                  <c:v>1217.1569767441856</c:v>
                </c:pt>
                <c:pt idx="4">
                  <c:v>1217.1569767441856</c:v>
                </c:pt>
                <c:pt idx="5">
                  <c:v>1217.1569767441856</c:v>
                </c:pt>
                <c:pt idx="6">
                  <c:v>1217.1569767441856</c:v>
                </c:pt>
                <c:pt idx="7">
                  <c:v>1217.1569767441856</c:v>
                </c:pt>
                <c:pt idx="8">
                  <c:v>1217.1569767441856</c:v>
                </c:pt>
                <c:pt idx="9">
                  <c:v>1217.1569767441856</c:v>
                </c:pt>
                <c:pt idx="10">
                  <c:v>1217.1569767441856</c:v>
                </c:pt>
                <c:pt idx="11">
                  <c:v>1217.1569767441856</c:v>
                </c:pt>
                <c:pt idx="12">
                  <c:v>1217.1569767441856</c:v>
                </c:pt>
                <c:pt idx="13">
                  <c:v>1217.1569767441856</c:v>
                </c:pt>
                <c:pt idx="14">
                  <c:v>1217.1569767441856</c:v>
                </c:pt>
                <c:pt idx="15">
                  <c:v>1217.1569767441856</c:v>
                </c:pt>
                <c:pt idx="16">
                  <c:v>1217.1569767441856</c:v>
                </c:pt>
                <c:pt idx="17">
                  <c:v>1217.1569767441856</c:v>
                </c:pt>
                <c:pt idx="18">
                  <c:v>1217.1569767441856</c:v>
                </c:pt>
                <c:pt idx="19">
                  <c:v>1217.1569767441856</c:v>
                </c:pt>
                <c:pt idx="20">
                  <c:v>1217.1569767441856</c:v>
                </c:pt>
                <c:pt idx="21">
                  <c:v>1217.1569767441856</c:v>
                </c:pt>
                <c:pt idx="22">
                  <c:v>1217.1569767441856</c:v>
                </c:pt>
                <c:pt idx="23">
                  <c:v>1217.1569767441856</c:v>
                </c:pt>
                <c:pt idx="24">
                  <c:v>1217.1569767441856</c:v>
                </c:pt>
                <c:pt idx="25">
                  <c:v>1217.1569767441856</c:v>
                </c:pt>
                <c:pt idx="26">
                  <c:v>1217.1569767441856</c:v>
                </c:pt>
                <c:pt idx="27">
                  <c:v>1217.1569767441856</c:v>
                </c:pt>
                <c:pt idx="28">
                  <c:v>1217.1569767441856</c:v>
                </c:pt>
                <c:pt idx="29">
                  <c:v>1217.1569767441856</c:v>
                </c:pt>
                <c:pt idx="30">
                  <c:v>1217.1569767441856</c:v>
                </c:pt>
                <c:pt idx="31">
                  <c:v>1217.1569767441856</c:v>
                </c:pt>
                <c:pt idx="32">
                  <c:v>1217.1569767441856</c:v>
                </c:pt>
                <c:pt idx="33">
                  <c:v>1217.1569767441856</c:v>
                </c:pt>
                <c:pt idx="34">
                  <c:v>1217.1569767441856</c:v>
                </c:pt>
                <c:pt idx="35">
                  <c:v>1217.1569767441856</c:v>
                </c:pt>
                <c:pt idx="36">
                  <c:v>1217.1569767441856</c:v>
                </c:pt>
                <c:pt idx="37">
                  <c:v>1217.1569767441856</c:v>
                </c:pt>
                <c:pt idx="38">
                  <c:v>1217.1569767441856</c:v>
                </c:pt>
                <c:pt idx="39">
                  <c:v>1217.1569767441856</c:v>
                </c:pt>
                <c:pt idx="40">
                  <c:v>1217.1569767441856</c:v>
                </c:pt>
                <c:pt idx="41">
                  <c:v>1217.1569767441856</c:v>
                </c:pt>
                <c:pt idx="42">
                  <c:v>1217.1569767441856</c:v>
                </c:pt>
                <c:pt idx="43">
                  <c:v>1217.1569767441856</c:v>
                </c:pt>
                <c:pt idx="44">
                  <c:v>1217.1569767441856</c:v>
                </c:pt>
                <c:pt idx="45">
                  <c:v>1217.1569767441856</c:v>
                </c:pt>
                <c:pt idx="46">
                  <c:v>1217.1569767441856</c:v>
                </c:pt>
                <c:pt idx="47">
                  <c:v>1217.1569767441856</c:v>
                </c:pt>
                <c:pt idx="48">
                  <c:v>1217.1569767441856</c:v>
                </c:pt>
                <c:pt idx="49">
                  <c:v>1217.1569767441856</c:v>
                </c:pt>
                <c:pt idx="50">
                  <c:v>1217.1569767441856</c:v>
                </c:pt>
                <c:pt idx="51">
                  <c:v>1217.1569767441856</c:v>
                </c:pt>
                <c:pt idx="52">
                  <c:v>1217.1569767441856</c:v>
                </c:pt>
                <c:pt idx="53">
                  <c:v>1217.1569767441856</c:v>
                </c:pt>
                <c:pt idx="54">
                  <c:v>1217.1569767441856</c:v>
                </c:pt>
                <c:pt idx="55">
                  <c:v>1217.1569767441856</c:v>
                </c:pt>
                <c:pt idx="56">
                  <c:v>1217.1569767441856</c:v>
                </c:pt>
                <c:pt idx="57">
                  <c:v>1217.1569767441856</c:v>
                </c:pt>
                <c:pt idx="58">
                  <c:v>1217.1569767441856</c:v>
                </c:pt>
                <c:pt idx="59">
                  <c:v>1217.1569767441856</c:v>
                </c:pt>
                <c:pt idx="60">
                  <c:v>1217.1569767441856</c:v>
                </c:pt>
                <c:pt idx="61">
                  <c:v>1217.1569767441856</c:v>
                </c:pt>
                <c:pt idx="62">
                  <c:v>1217.1569767441856</c:v>
                </c:pt>
                <c:pt idx="63">
                  <c:v>1217.1569767441856</c:v>
                </c:pt>
                <c:pt idx="64">
                  <c:v>1217.1569767441856</c:v>
                </c:pt>
                <c:pt idx="65">
                  <c:v>1217.1569767441856</c:v>
                </c:pt>
                <c:pt idx="66">
                  <c:v>1217.1569767441856</c:v>
                </c:pt>
                <c:pt idx="67">
                  <c:v>1217.1569767441856</c:v>
                </c:pt>
                <c:pt idx="68">
                  <c:v>1217.1569767441856</c:v>
                </c:pt>
                <c:pt idx="69">
                  <c:v>1217.1569767441856</c:v>
                </c:pt>
                <c:pt idx="70">
                  <c:v>1217.1569767441856</c:v>
                </c:pt>
                <c:pt idx="71">
                  <c:v>1217.1569767441856</c:v>
                </c:pt>
                <c:pt idx="72">
                  <c:v>1217.1569767441856</c:v>
                </c:pt>
                <c:pt idx="73">
                  <c:v>1217.1569767441856</c:v>
                </c:pt>
                <c:pt idx="74">
                  <c:v>1217.1569767441856</c:v>
                </c:pt>
                <c:pt idx="75">
                  <c:v>1217.1569767441856</c:v>
                </c:pt>
                <c:pt idx="76">
                  <c:v>1217.1569767441856</c:v>
                </c:pt>
                <c:pt idx="77">
                  <c:v>1217.1569767441856</c:v>
                </c:pt>
                <c:pt idx="78">
                  <c:v>1217.1569767441856</c:v>
                </c:pt>
                <c:pt idx="79">
                  <c:v>1217.1569767441856</c:v>
                </c:pt>
                <c:pt idx="80">
                  <c:v>1217.1569767441856</c:v>
                </c:pt>
                <c:pt idx="81">
                  <c:v>1217.1569767441856</c:v>
                </c:pt>
                <c:pt idx="82">
                  <c:v>1217.1569767441856</c:v>
                </c:pt>
                <c:pt idx="83">
                  <c:v>1217.1569767441856</c:v>
                </c:pt>
                <c:pt idx="84">
                  <c:v>1217.1569767441856</c:v>
                </c:pt>
                <c:pt idx="85">
                  <c:v>1217.1569767441856</c:v>
                </c:pt>
                <c:pt idx="86">
                  <c:v>1217.1569767441856</c:v>
                </c:pt>
                <c:pt idx="87">
                  <c:v>1217.1569767441856</c:v>
                </c:pt>
                <c:pt idx="88">
                  <c:v>1217.1569767441856</c:v>
                </c:pt>
                <c:pt idx="89">
                  <c:v>1217.1569767441856</c:v>
                </c:pt>
                <c:pt idx="90">
                  <c:v>1217.1569767441856</c:v>
                </c:pt>
                <c:pt idx="91">
                  <c:v>1217.1569767441856</c:v>
                </c:pt>
                <c:pt idx="92">
                  <c:v>1217.1569767441856</c:v>
                </c:pt>
                <c:pt idx="93">
                  <c:v>1217.1569767441856</c:v>
                </c:pt>
                <c:pt idx="94">
                  <c:v>1217.1569767441856</c:v>
                </c:pt>
                <c:pt idx="95">
                  <c:v>1217.1569767441856</c:v>
                </c:pt>
                <c:pt idx="96">
                  <c:v>1217.1569767441856</c:v>
                </c:pt>
                <c:pt idx="97">
                  <c:v>1217.1569767441856</c:v>
                </c:pt>
                <c:pt idx="98">
                  <c:v>1217.1569767441856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ร้องกวาง'!$D$5:$D$104</c:f>
              <c:numCache>
                <c:ptCount val="100"/>
                <c:pt idx="99">
                  <c:v>35.4</c:v>
                </c:pt>
              </c:numCache>
            </c:numRef>
          </c:val>
          <c:smooth val="0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118258"/>
        <c:crossesAt val="0"/>
        <c:auto val="1"/>
        <c:lblOffset val="100"/>
        <c:tickLblSkip val="3"/>
        <c:noMultiLvlLbl val="0"/>
      </c:catAx>
      <c:valAx>
        <c:axId val="4111825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39485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725"/>
          <c:y val="0.913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0.39725</cdr:y>
    </cdr:from>
    <cdr:to>
      <cdr:x>0.586</cdr:x>
      <cdr:y>0.44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24479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1,217 มม.</a:t>
          </a:r>
        </a:p>
      </cdr:txBody>
    </cdr:sp>
  </cdr:relSizeAnchor>
  <cdr:relSizeAnchor xmlns:cdr="http://schemas.openxmlformats.org/drawingml/2006/chartDrawing">
    <cdr:from>
      <cdr:x>0.31025</cdr:x>
      <cdr:y>0.308</cdr:y>
    </cdr:from>
    <cdr:to>
      <cdr:x>0.455</cdr:x>
      <cdr:y>0.35175</cdr:y>
    </cdr:to>
    <cdr:sp>
      <cdr:nvSpPr>
        <cdr:cNvPr id="2" name="TextBox 1"/>
        <cdr:cNvSpPr txBox="1">
          <a:spLocks noChangeArrowheads="1"/>
        </cdr:cNvSpPr>
      </cdr:nvSpPr>
      <cdr:spPr>
        <a:xfrm>
          <a:off x="2914650" y="18954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1,588 มม.</a:t>
          </a:r>
        </a:p>
      </cdr:txBody>
    </cdr:sp>
  </cdr:relSizeAnchor>
  <cdr:relSizeAnchor xmlns:cdr="http://schemas.openxmlformats.org/drawingml/2006/chartDrawing">
    <cdr:from>
      <cdr:x>0.54175</cdr:x>
      <cdr:y>0.52175</cdr:y>
    </cdr:from>
    <cdr:to>
      <cdr:x>0.68825</cdr:x>
      <cdr:y>0.56425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21945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846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0.404</cdr:y>
    </cdr:from>
    <cdr:to>
      <cdr:x>0.31375</cdr:x>
      <cdr:y>0.55975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466975" y="2486025"/>
          <a:ext cx="485775" cy="962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7"/>
  <sheetViews>
    <sheetView tabSelected="1" zoomScalePageLayoutView="0" workbookViewId="0" topLeftCell="A98">
      <selection activeCell="K104" sqref="K104:N10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1157.3</v>
      </c>
      <c r="D5" s="70"/>
      <c r="E5" s="71">
        <f aca="true" t="shared" si="0" ref="E5:E68">$C$117</f>
        <v>1217.1569767441856</v>
      </c>
      <c r="F5" s="72">
        <f aca="true" t="shared" si="1" ref="F5:F68">+$C$120</f>
        <v>846.3057455791327</v>
      </c>
      <c r="G5" s="73">
        <f aca="true" t="shared" si="2" ref="G5:G68">$C$118</f>
        <v>370.8512311650529</v>
      </c>
      <c r="H5" s="74">
        <f aca="true" t="shared" si="3" ref="H5:H68">+$C$121</f>
        <v>1588.0082079092385</v>
      </c>
      <c r="I5" s="2">
        <v>1</v>
      </c>
    </row>
    <row r="6" spans="2:9" ht="11.25">
      <c r="B6" s="22">
        <f>B5+1</f>
        <v>2465</v>
      </c>
      <c r="C6" s="75">
        <v>1025.5</v>
      </c>
      <c r="D6" s="70"/>
      <c r="E6" s="76">
        <f t="shared" si="0"/>
        <v>1217.1569767441856</v>
      </c>
      <c r="F6" s="77">
        <f t="shared" si="1"/>
        <v>846.3057455791327</v>
      </c>
      <c r="G6" s="78">
        <f t="shared" si="2"/>
        <v>370.8512311650529</v>
      </c>
      <c r="H6" s="79">
        <f t="shared" si="3"/>
        <v>1588.0082079092385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1209.2</v>
      </c>
      <c r="D7" s="70"/>
      <c r="E7" s="76">
        <f t="shared" si="0"/>
        <v>1217.1569767441856</v>
      </c>
      <c r="F7" s="77">
        <f t="shared" si="1"/>
        <v>846.3057455791327</v>
      </c>
      <c r="G7" s="78">
        <f t="shared" si="2"/>
        <v>370.8512311650529</v>
      </c>
      <c r="H7" s="79">
        <f t="shared" si="3"/>
        <v>1588.0082079092385</v>
      </c>
      <c r="I7" s="2">
        <f aca="true" t="shared" si="5" ref="I7:I47">I6+1</f>
        <v>3</v>
      </c>
    </row>
    <row r="8" spans="2:9" ht="11.25">
      <c r="B8" s="22">
        <f t="shared" si="4"/>
        <v>2467</v>
      </c>
      <c r="C8" s="75">
        <v>949.1</v>
      </c>
      <c r="D8" s="70"/>
      <c r="E8" s="76">
        <f t="shared" si="0"/>
        <v>1217.1569767441856</v>
      </c>
      <c r="F8" s="77">
        <f t="shared" si="1"/>
        <v>846.3057455791327</v>
      </c>
      <c r="G8" s="78">
        <f t="shared" si="2"/>
        <v>370.8512311650529</v>
      </c>
      <c r="H8" s="79">
        <f t="shared" si="3"/>
        <v>1588.0082079092385</v>
      </c>
      <c r="I8" s="2">
        <f t="shared" si="5"/>
        <v>4</v>
      </c>
    </row>
    <row r="9" spans="2:9" ht="11.25">
      <c r="B9" s="22">
        <f t="shared" si="4"/>
        <v>2468</v>
      </c>
      <c r="C9" s="75">
        <v>1313</v>
      </c>
      <c r="D9" s="70"/>
      <c r="E9" s="76">
        <f t="shared" si="0"/>
        <v>1217.1569767441856</v>
      </c>
      <c r="F9" s="77">
        <f t="shared" si="1"/>
        <v>846.3057455791327</v>
      </c>
      <c r="G9" s="78">
        <f t="shared" si="2"/>
        <v>370.8512311650529</v>
      </c>
      <c r="H9" s="79">
        <f t="shared" si="3"/>
        <v>1588.0082079092385</v>
      </c>
      <c r="I9" s="2">
        <f t="shared" si="5"/>
        <v>5</v>
      </c>
    </row>
    <row r="10" spans="2:9" ht="11.25">
      <c r="B10" s="22">
        <f t="shared" si="4"/>
        <v>2469</v>
      </c>
      <c r="C10" s="75">
        <v>1508.3</v>
      </c>
      <c r="D10" s="70"/>
      <c r="E10" s="76">
        <f t="shared" si="0"/>
        <v>1217.1569767441856</v>
      </c>
      <c r="F10" s="77">
        <f t="shared" si="1"/>
        <v>846.3057455791327</v>
      </c>
      <c r="G10" s="78">
        <f t="shared" si="2"/>
        <v>370.8512311650529</v>
      </c>
      <c r="H10" s="79">
        <f t="shared" si="3"/>
        <v>1588.0082079092385</v>
      </c>
      <c r="I10" s="2">
        <f t="shared" si="5"/>
        <v>6</v>
      </c>
    </row>
    <row r="11" spans="2:9" ht="11.25">
      <c r="B11" s="22">
        <f t="shared" si="4"/>
        <v>2470</v>
      </c>
      <c r="C11" s="75">
        <v>2024.8</v>
      </c>
      <c r="D11" s="70"/>
      <c r="E11" s="76">
        <f t="shared" si="0"/>
        <v>1217.1569767441856</v>
      </c>
      <c r="F11" s="77">
        <f t="shared" si="1"/>
        <v>846.3057455791327</v>
      </c>
      <c r="G11" s="78">
        <f t="shared" si="2"/>
        <v>370.8512311650529</v>
      </c>
      <c r="H11" s="79">
        <f t="shared" si="3"/>
        <v>1588.0082079092385</v>
      </c>
      <c r="I11" s="2">
        <f t="shared" si="5"/>
        <v>7</v>
      </c>
    </row>
    <row r="12" spans="2:9" ht="11.25">
      <c r="B12" s="22">
        <f t="shared" si="4"/>
        <v>2471</v>
      </c>
      <c r="C12" s="75">
        <v>1106.9</v>
      </c>
      <c r="D12" s="70"/>
      <c r="E12" s="76">
        <f t="shared" si="0"/>
        <v>1217.1569767441856</v>
      </c>
      <c r="F12" s="77">
        <f t="shared" si="1"/>
        <v>846.3057455791327</v>
      </c>
      <c r="G12" s="78">
        <f t="shared" si="2"/>
        <v>370.8512311650529</v>
      </c>
      <c r="H12" s="79">
        <f t="shared" si="3"/>
        <v>1588.0082079092385</v>
      </c>
      <c r="I12" s="2">
        <f t="shared" si="5"/>
        <v>8</v>
      </c>
    </row>
    <row r="13" spans="2:9" ht="11.25">
      <c r="B13" s="22">
        <f t="shared" si="4"/>
        <v>2472</v>
      </c>
      <c r="C13" s="75">
        <v>1297.8</v>
      </c>
      <c r="D13" s="70"/>
      <c r="E13" s="76">
        <f t="shared" si="0"/>
        <v>1217.1569767441856</v>
      </c>
      <c r="F13" s="77">
        <f t="shared" si="1"/>
        <v>846.3057455791327</v>
      </c>
      <c r="G13" s="78">
        <f t="shared" si="2"/>
        <v>370.8512311650529</v>
      </c>
      <c r="H13" s="79">
        <f t="shared" si="3"/>
        <v>1588.0082079092385</v>
      </c>
      <c r="I13" s="2">
        <f t="shared" si="5"/>
        <v>9</v>
      </c>
    </row>
    <row r="14" spans="2:9" ht="11.25">
      <c r="B14" s="22">
        <f t="shared" si="4"/>
        <v>2473</v>
      </c>
      <c r="C14" s="75">
        <v>968</v>
      </c>
      <c r="D14" s="70"/>
      <c r="E14" s="76">
        <f t="shared" si="0"/>
        <v>1217.1569767441856</v>
      </c>
      <c r="F14" s="77">
        <f t="shared" si="1"/>
        <v>846.3057455791327</v>
      </c>
      <c r="G14" s="78">
        <f t="shared" si="2"/>
        <v>370.8512311650529</v>
      </c>
      <c r="H14" s="79">
        <f t="shared" si="3"/>
        <v>1588.0082079092385</v>
      </c>
      <c r="I14" s="2">
        <f t="shared" si="5"/>
        <v>10</v>
      </c>
    </row>
    <row r="15" spans="2:9" ht="11.25">
      <c r="B15" s="22">
        <f t="shared" si="4"/>
        <v>2474</v>
      </c>
      <c r="C15" s="75">
        <v>923.7</v>
      </c>
      <c r="D15" s="70"/>
      <c r="E15" s="76">
        <f t="shared" si="0"/>
        <v>1217.1569767441856</v>
      </c>
      <c r="F15" s="77">
        <f t="shared" si="1"/>
        <v>846.3057455791327</v>
      </c>
      <c r="G15" s="78">
        <f t="shared" si="2"/>
        <v>370.8512311650529</v>
      </c>
      <c r="H15" s="79">
        <f t="shared" si="3"/>
        <v>1588.0082079092385</v>
      </c>
      <c r="I15" s="2">
        <f t="shared" si="5"/>
        <v>11</v>
      </c>
    </row>
    <row r="16" spans="2:9" ht="11.25">
      <c r="B16" s="22">
        <f t="shared" si="4"/>
        <v>2475</v>
      </c>
      <c r="C16" s="75">
        <v>1071</v>
      </c>
      <c r="D16" s="70"/>
      <c r="E16" s="76">
        <f t="shared" si="0"/>
        <v>1217.1569767441856</v>
      </c>
      <c r="F16" s="77">
        <f t="shared" si="1"/>
        <v>846.3057455791327</v>
      </c>
      <c r="G16" s="78">
        <f t="shared" si="2"/>
        <v>370.8512311650529</v>
      </c>
      <c r="H16" s="79">
        <f t="shared" si="3"/>
        <v>1588.0082079092385</v>
      </c>
      <c r="I16" s="2">
        <f t="shared" si="5"/>
        <v>12</v>
      </c>
    </row>
    <row r="17" spans="2:9" ht="11.25">
      <c r="B17" s="22">
        <f t="shared" si="4"/>
        <v>2476</v>
      </c>
      <c r="C17" s="75">
        <v>1830</v>
      </c>
      <c r="D17" s="70"/>
      <c r="E17" s="76">
        <f t="shared" si="0"/>
        <v>1217.1569767441856</v>
      </c>
      <c r="F17" s="77">
        <f t="shared" si="1"/>
        <v>846.3057455791327</v>
      </c>
      <c r="G17" s="78">
        <f t="shared" si="2"/>
        <v>370.8512311650529</v>
      </c>
      <c r="H17" s="79">
        <f t="shared" si="3"/>
        <v>1588.0082079092385</v>
      </c>
      <c r="I17" s="2">
        <f t="shared" si="5"/>
        <v>13</v>
      </c>
    </row>
    <row r="18" spans="2:9" ht="11.25">
      <c r="B18" s="22">
        <f t="shared" si="4"/>
        <v>2477</v>
      </c>
      <c r="C18" s="75">
        <v>1477.2</v>
      </c>
      <c r="D18" s="70"/>
      <c r="E18" s="76">
        <f t="shared" si="0"/>
        <v>1217.1569767441856</v>
      </c>
      <c r="F18" s="77">
        <f t="shared" si="1"/>
        <v>846.3057455791327</v>
      </c>
      <c r="G18" s="78">
        <f t="shared" si="2"/>
        <v>370.8512311650529</v>
      </c>
      <c r="H18" s="79">
        <f t="shared" si="3"/>
        <v>1588.0082079092385</v>
      </c>
      <c r="I18" s="2">
        <f t="shared" si="5"/>
        <v>14</v>
      </c>
    </row>
    <row r="19" spans="2:9" ht="11.25">
      <c r="B19" s="22">
        <f t="shared" si="4"/>
        <v>2478</v>
      </c>
      <c r="C19" s="75"/>
      <c r="D19" s="70"/>
      <c r="E19" s="76">
        <f t="shared" si="0"/>
        <v>1217.1569767441856</v>
      </c>
      <c r="F19" s="77">
        <f t="shared" si="1"/>
        <v>846.3057455791327</v>
      </c>
      <c r="G19" s="78">
        <f t="shared" si="2"/>
        <v>370.8512311650529</v>
      </c>
      <c r="H19" s="79">
        <f t="shared" si="3"/>
        <v>1588.0082079092385</v>
      </c>
      <c r="I19" s="2">
        <f t="shared" si="5"/>
        <v>15</v>
      </c>
    </row>
    <row r="20" spans="2:9" ht="11.25">
      <c r="B20" s="22">
        <f t="shared" si="4"/>
        <v>2479</v>
      </c>
      <c r="C20" s="80"/>
      <c r="D20" s="70"/>
      <c r="E20" s="76">
        <f t="shared" si="0"/>
        <v>1217.1569767441856</v>
      </c>
      <c r="F20" s="77">
        <f t="shared" si="1"/>
        <v>846.3057455791327</v>
      </c>
      <c r="G20" s="78">
        <f t="shared" si="2"/>
        <v>370.8512311650529</v>
      </c>
      <c r="H20" s="79">
        <f t="shared" si="3"/>
        <v>1588.0082079092385</v>
      </c>
      <c r="I20" s="2">
        <f t="shared" si="5"/>
        <v>16</v>
      </c>
    </row>
    <row r="21" spans="2:9" ht="11.25">
      <c r="B21" s="22">
        <f t="shared" si="4"/>
        <v>2480</v>
      </c>
      <c r="C21" s="80">
        <v>1979.8</v>
      </c>
      <c r="D21" s="70"/>
      <c r="E21" s="76">
        <f t="shared" si="0"/>
        <v>1217.1569767441856</v>
      </c>
      <c r="F21" s="77">
        <f t="shared" si="1"/>
        <v>846.3057455791327</v>
      </c>
      <c r="G21" s="78">
        <f t="shared" si="2"/>
        <v>370.8512311650529</v>
      </c>
      <c r="H21" s="79">
        <f t="shared" si="3"/>
        <v>1588.0082079092385</v>
      </c>
      <c r="I21" s="2">
        <f t="shared" si="5"/>
        <v>17</v>
      </c>
    </row>
    <row r="22" spans="2:9" ht="11.25">
      <c r="B22" s="22">
        <f t="shared" si="4"/>
        <v>2481</v>
      </c>
      <c r="C22" s="80">
        <v>1533</v>
      </c>
      <c r="D22" s="70"/>
      <c r="E22" s="76">
        <f t="shared" si="0"/>
        <v>1217.1569767441856</v>
      </c>
      <c r="F22" s="77">
        <f t="shared" si="1"/>
        <v>846.3057455791327</v>
      </c>
      <c r="G22" s="78">
        <f t="shared" si="2"/>
        <v>370.8512311650529</v>
      </c>
      <c r="H22" s="79">
        <f t="shared" si="3"/>
        <v>1588.0082079092385</v>
      </c>
      <c r="I22" s="2">
        <f t="shared" si="5"/>
        <v>18</v>
      </c>
    </row>
    <row r="23" spans="2:9" ht="11.25">
      <c r="B23" s="22">
        <f t="shared" si="4"/>
        <v>2482</v>
      </c>
      <c r="C23" s="80">
        <v>1072.7</v>
      </c>
      <c r="D23" s="70"/>
      <c r="E23" s="76">
        <f t="shared" si="0"/>
        <v>1217.1569767441856</v>
      </c>
      <c r="F23" s="77">
        <f t="shared" si="1"/>
        <v>846.3057455791327</v>
      </c>
      <c r="G23" s="78">
        <f t="shared" si="2"/>
        <v>370.8512311650529</v>
      </c>
      <c r="H23" s="79">
        <f t="shared" si="3"/>
        <v>1588.0082079092385</v>
      </c>
      <c r="I23" s="2">
        <f t="shared" si="5"/>
        <v>19</v>
      </c>
    </row>
    <row r="24" spans="2:9" ht="11.25">
      <c r="B24" s="22">
        <f t="shared" si="4"/>
        <v>2483</v>
      </c>
      <c r="C24" s="80">
        <v>1043.5</v>
      </c>
      <c r="D24" s="70"/>
      <c r="E24" s="76">
        <f t="shared" si="0"/>
        <v>1217.1569767441856</v>
      </c>
      <c r="F24" s="77">
        <f t="shared" si="1"/>
        <v>846.3057455791327</v>
      </c>
      <c r="G24" s="78">
        <f t="shared" si="2"/>
        <v>370.8512311650529</v>
      </c>
      <c r="H24" s="79">
        <f t="shared" si="3"/>
        <v>1588.0082079092385</v>
      </c>
      <c r="I24" s="2">
        <f t="shared" si="5"/>
        <v>20</v>
      </c>
    </row>
    <row r="25" spans="2:9" ht="11.25">
      <c r="B25" s="22">
        <f t="shared" si="4"/>
        <v>2484</v>
      </c>
      <c r="C25" s="80"/>
      <c r="D25" s="70"/>
      <c r="E25" s="76">
        <f t="shared" si="0"/>
        <v>1217.1569767441856</v>
      </c>
      <c r="F25" s="77">
        <f t="shared" si="1"/>
        <v>846.3057455791327</v>
      </c>
      <c r="G25" s="78">
        <f t="shared" si="2"/>
        <v>370.8512311650529</v>
      </c>
      <c r="H25" s="79">
        <f t="shared" si="3"/>
        <v>1588.0082079092385</v>
      </c>
      <c r="I25" s="2">
        <f t="shared" si="5"/>
        <v>21</v>
      </c>
    </row>
    <row r="26" spans="2:9" ht="11.25">
      <c r="B26" s="22">
        <f t="shared" si="4"/>
        <v>2485</v>
      </c>
      <c r="C26" s="80">
        <v>1021</v>
      </c>
      <c r="D26" s="70"/>
      <c r="E26" s="76">
        <f t="shared" si="0"/>
        <v>1217.1569767441856</v>
      </c>
      <c r="F26" s="77">
        <f t="shared" si="1"/>
        <v>846.3057455791327</v>
      </c>
      <c r="G26" s="78">
        <f t="shared" si="2"/>
        <v>370.8512311650529</v>
      </c>
      <c r="H26" s="79">
        <f t="shared" si="3"/>
        <v>1588.0082079092385</v>
      </c>
      <c r="I26" s="2">
        <f t="shared" si="5"/>
        <v>22</v>
      </c>
    </row>
    <row r="27" spans="2:9" ht="11.25">
      <c r="B27" s="22">
        <f t="shared" si="4"/>
        <v>2486</v>
      </c>
      <c r="C27" s="80">
        <v>1035.7</v>
      </c>
      <c r="D27" s="70"/>
      <c r="E27" s="76">
        <f t="shared" si="0"/>
        <v>1217.1569767441856</v>
      </c>
      <c r="F27" s="77">
        <f t="shared" si="1"/>
        <v>846.3057455791327</v>
      </c>
      <c r="G27" s="78">
        <f t="shared" si="2"/>
        <v>370.8512311650529</v>
      </c>
      <c r="H27" s="79">
        <f t="shared" si="3"/>
        <v>1588.0082079092385</v>
      </c>
      <c r="I27" s="2">
        <f t="shared" si="5"/>
        <v>23</v>
      </c>
    </row>
    <row r="28" spans="2:9" ht="11.25">
      <c r="B28" s="22">
        <f t="shared" si="4"/>
        <v>2487</v>
      </c>
      <c r="C28" s="80"/>
      <c r="D28" s="70"/>
      <c r="E28" s="76">
        <f t="shared" si="0"/>
        <v>1217.1569767441856</v>
      </c>
      <c r="F28" s="77">
        <f t="shared" si="1"/>
        <v>846.3057455791327</v>
      </c>
      <c r="G28" s="78">
        <f t="shared" si="2"/>
        <v>370.8512311650529</v>
      </c>
      <c r="H28" s="79">
        <f t="shared" si="3"/>
        <v>1588.0082079092385</v>
      </c>
      <c r="I28" s="2">
        <f t="shared" si="5"/>
        <v>24</v>
      </c>
    </row>
    <row r="29" spans="2:9" ht="11.25">
      <c r="B29" s="22">
        <f t="shared" si="4"/>
        <v>2488</v>
      </c>
      <c r="C29" s="80"/>
      <c r="D29" s="70"/>
      <c r="E29" s="76">
        <f t="shared" si="0"/>
        <v>1217.1569767441856</v>
      </c>
      <c r="F29" s="77">
        <f t="shared" si="1"/>
        <v>846.3057455791327</v>
      </c>
      <c r="G29" s="78">
        <f t="shared" si="2"/>
        <v>370.8512311650529</v>
      </c>
      <c r="H29" s="79">
        <f t="shared" si="3"/>
        <v>1588.0082079092385</v>
      </c>
      <c r="I29" s="2">
        <f t="shared" si="5"/>
        <v>25</v>
      </c>
    </row>
    <row r="30" spans="2:9" ht="11.25">
      <c r="B30" s="22">
        <f t="shared" si="4"/>
        <v>2489</v>
      </c>
      <c r="C30" s="80">
        <v>984</v>
      </c>
      <c r="D30" s="70"/>
      <c r="E30" s="76">
        <f t="shared" si="0"/>
        <v>1217.1569767441856</v>
      </c>
      <c r="F30" s="77">
        <f t="shared" si="1"/>
        <v>846.3057455791327</v>
      </c>
      <c r="G30" s="78">
        <f t="shared" si="2"/>
        <v>370.8512311650529</v>
      </c>
      <c r="H30" s="79">
        <f t="shared" si="3"/>
        <v>1588.0082079092385</v>
      </c>
      <c r="I30" s="2">
        <f t="shared" si="5"/>
        <v>26</v>
      </c>
    </row>
    <row r="31" spans="2:9" ht="11.25">
      <c r="B31" s="22">
        <f t="shared" si="4"/>
        <v>2490</v>
      </c>
      <c r="C31" s="80"/>
      <c r="D31" s="70"/>
      <c r="E31" s="76">
        <f t="shared" si="0"/>
        <v>1217.1569767441856</v>
      </c>
      <c r="F31" s="77">
        <f t="shared" si="1"/>
        <v>846.3057455791327</v>
      </c>
      <c r="G31" s="78">
        <f t="shared" si="2"/>
        <v>370.8512311650529</v>
      </c>
      <c r="H31" s="79">
        <f t="shared" si="3"/>
        <v>1588.0082079092385</v>
      </c>
      <c r="I31" s="2">
        <f t="shared" si="5"/>
        <v>27</v>
      </c>
    </row>
    <row r="32" spans="2:16" ht="12.75">
      <c r="B32" s="22">
        <f t="shared" si="4"/>
        <v>2491</v>
      </c>
      <c r="C32" s="80"/>
      <c r="D32" s="70"/>
      <c r="E32" s="76">
        <f t="shared" si="0"/>
        <v>1217.1569767441856</v>
      </c>
      <c r="F32" s="77">
        <f t="shared" si="1"/>
        <v>846.3057455791327</v>
      </c>
      <c r="G32" s="78">
        <f t="shared" si="2"/>
        <v>370.8512311650529</v>
      </c>
      <c r="H32" s="79">
        <f t="shared" si="3"/>
        <v>1588.0082079092385</v>
      </c>
      <c r="I32" s="2">
        <f t="shared" si="5"/>
        <v>28</v>
      </c>
      <c r="P32"/>
    </row>
    <row r="33" spans="2:9" ht="11.25">
      <c r="B33" s="22">
        <f t="shared" si="4"/>
        <v>2492</v>
      </c>
      <c r="C33" s="80"/>
      <c r="D33" s="70"/>
      <c r="E33" s="76">
        <f t="shared" si="0"/>
        <v>1217.1569767441856</v>
      </c>
      <c r="F33" s="77">
        <f t="shared" si="1"/>
        <v>846.3057455791327</v>
      </c>
      <c r="G33" s="78">
        <f t="shared" si="2"/>
        <v>370.8512311650529</v>
      </c>
      <c r="H33" s="79">
        <f t="shared" si="3"/>
        <v>1588.0082079092385</v>
      </c>
      <c r="I33" s="2">
        <f t="shared" si="5"/>
        <v>29</v>
      </c>
    </row>
    <row r="34" spans="2:9" ht="11.25">
      <c r="B34" s="22">
        <f t="shared" si="4"/>
        <v>2493</v>
      </c>
      <c r="C34" s="80"/>
      <c r="D34" s="70"/>
      <c r="E34" s="76">
        <f t="shared" si="0"/>
        <v>1217.1569767441856</v>
      </c>
      <c r="F34" s="77">
        <f t="shared" si="1"/>
        <v>846.3057455791327</v>
      </c>
      <c r="G34" s="78">
        <f t="shared" si="2"/>
        <v>370.8512311650529</v>
      </c>
      <c r="H34" s="79">
        <f t="shared" si="3"/>
        <v>1588.0082079092385</v>
      </c>
      <c r="I34" s="2">
        <f t="shared" si="5"/>
        <v>30</v>
      </c>
    </row>
    <row r="35" spans="2:9" ht="11.25">
      <c r="B35" s="22">
        <f t="shared" si="4"/>
        <v>2494</v>
      </c>
      <c r="C35" s="80"/>
      <c r="D35" s="70"/>
      <c r="E35" s="76">
        <f t="shared" si="0"/>
        <v>1217.1569767441856</v>
      </c>
      <c r="F35" s="77">
        <f t="shared" si="1"/>
        <v>846.3057455791327</v>
      </c>
      <c r="G35" s="78">
        <f t="shared" si="2"/>
        <v>370.8512311650529</v>
      </c>
      <c r="H35" s="79">
        <f t="shared" si="3"/>
        <v>1588.0082079092385</v>
      </c>
      <c r="I35" s="2">
        <f t="shared" si="5"/>
        <v>31</v>
      </c>
    </row>
    <row r="36" spans="2:9" ht="11.25">
      <c r="B36" s="22">
        <f t="shared" si="4"/>
        <v>2495</v>
      </c>
      <c r="C36" s="80">
        <v>1684.1</v>
      </c>
      <c r="D36" s="70"/>
      <c r="E36" s="76">
        <f t="shared" si="0"/>
        <v>1217.1569767441856</v>
      </c>
      <c r="F36" s="77">
        <f t="shared" si="1"/>
        <v>846.3057455791327</v>
      </c>
      <c r="G36" s="78">
        <f t="shared" si="2"/>
        <v>370.8512311650529</v>
      </c>
      <c r="H36" s="79">
        <f t="shared" si="3"/>
        <v>1588.0082079092385</v>
      </c>
      <c r="I36" s="2">
        <f t="shared" si="5"/>
        <v>32</v>
      </c>
    </row>
    <row r="37" spans="2:9" ht="11.25">
      <c r="B37" s="22">
        <f t="shared" si="4"/>
        <v>2496</v>
      </c>
      <c r="C37" s="80">
        <v>1536.9</v>
      </c>
      <c r="D37" s="70"/>
      <c r="E37" s="76">
        <f t="shared" si="0"/>
        <v>1217.1569767441856</v>
      </c>
      <c r="F37" s="77">
        <f t="shared" si="1"/>
        <v>846.3057455791327</v>
      </c>
      <c r="G37" s="78">
        <f t="shared" si="2"/>
        <v>370.8512311650529</v>
      </c>
      <c r="H37" s="79">
        <f t="shared" si="3"/>
        <v>1588.0082079092385</v>
      </c>
      <c r="I37" s="2">
        <f t="shared" si="5"/>
        <v>33</v>
      </c>
    </row>
    <row r="38" spans="2:9" ht="11.25">
      <c r="B38" s="22">
        <f t="shared" si="4"/>
        <v>2497</v>
      </c>
      <c r="C38" s="80">
        <v>1830.1</v>
      </c>
      <c r="D38" s="70"/>
      <c r="E38" s="76">
        <f t="shared" si="0"/>
        <v>1217.1569767441856</v>
      </c>
      <c r="F38" s="77">
        <f t="shared" si="1"/>
        <v>846.3057455791327</v>
      </c>
      <c r="G38" s="78">
        <f t="shared" si="2"/>
        <v>370.8512311650529</v>
      </c>
      <c r="H38" s="79">
        <f t="shared" si="3"/>
        <v>1588.0082079092385</v>
      </c>
      <c r="I38" s="2">
        <f t="shared" si="5"/>
        <v>34</v>
      </c>
    </row>
    <row r="39" spans="2:9" ht="11.25">
      <c r="B39" s="22">
        <f t="shared" si="4"/>
        <v>2498</v>
      </c>
      <c r="C39" s="80">
        <v>1942.7</v>
      </c>
      <c r="D39" s="70"/>
      <c r="E39" s="76">
        <f t="shared" si="0"/>
        <v>1217.1569767441856</v>
      </c>
      <c r="F39" s="77">
        <f t="shared" si="1"/>
        <v>846.3057455791327</v>
      </c>
      <c r="G39" s="78">
        <f t="shared" si="2"/>
        <v>370.8512311650529</v>
      </c>
      <c r="H39" s="79">
        <f t="shared" si="3"/>
        <v>1588.0082079092385</v>
      </c>
      <c r="I39" s="2">
        <f t="shared" si="5"/>
        <v>35</v>
      </c>
    </row>
    <row r="40" spans="2:9" ht="11.25">
      <c r="B40" s="22">
        <f t="shared" si="4"/>
        <v>2499</v>
      </c>
      <c r="C40" s="80">
        <v>2183</v>
      </c>
      <c r="D40" s="70"/>
      <c r="E40" s="76">
        <f t="shared" si="0"/>
        <v>1217.1569767441856</v>
      </c>
      <c r="F40" s="77">
        <f t="shared" si="1"/>
        <v>846.3057455791327</v>
      </c>
      <c r="G40" s="78">
        <f t="shared" si="2"/>
        <v>370.8512311650529</v>
      </c>
      <c r="H40" s="79">
        <f t="shared" si="3"/>
        <v>1588.0082079092385</v>
      </c>
      <c r="I40" s="2">
        <f t="shared" si="5"/>
        <v>36</v>
      </c>
    </row>
    <row r="41" spans="2:9" ht="11.25">
      <c r="B41" s="22">
        <f t="shared" si="4"/>
        <v>2500</v>
      </c>
      <c r="C41" s="80">
        <v>1884.7</v>
      </c>
      <c r="D41" s="70"/>
      <c r="E41" s="76">
        <f t="shared" si="0"/>
        <v>1217.1569767441856</v>
      </c>
      <c r="F41" s="77">
        <f t="shared" si="1"/>
        <v>846.3057455791327</v>
      </c>
      <c r="G41" s="78">
        <f t="shared" si="2"/>
        <v>370.8512311650529</v>
      </c>
      <c r="H41" s="79">
        <f t="shared" si="3"/>
        <v>1588.0082079092385</v>
      </c>
      <c r="I41" s="2">
        <f t="shared" si="5"/>
        <v>37</v>
      </c>
    </row>
    <row r="42" spans="2:9" ht="11.25">
      <c r="B42" s="22">
        <f t="shared" si="4"/>
        <v>2501</v>
      </c>
      <c r="C42" s="80">
        <v>1309.2</v>
      </c>
      <c r="D42" s="70"/>
      <c r="E42" s="76">
        <f t="shared" si="0"/>
        <v>1217.1569767441856</v>
      </c>
      <c r="F42" s="77">
        <f t="shared" si="1"/>
        <v>846.3057455791327</v>
      </c>
      <c r="G42" s="78">
        <f t="shared" si="2"/>
        <v>370.8512311650529</v>
      </c>
      <c r="H42" s="79">
        <f t="shared" si="3"/>
        <v>1588.0082079092385</v>
      </c>
      <c r="I42" s="2">
        <f t="shared" si="5"/>
        <v>38</v>
      </c>
    </row>
    <row r="43" spans="2:9" ht="11.25">
      <c r="B43" s="22">
        <f t="shared" si="4"/>
        <v>2502</v>
      </c>
      <c r="C43" s="80">
        <v>2080.9</v>
      </c>
      <c r="D43" s="70"/>
      <c r="E43" s="76">
        <f t="shared" si="0"/>
        <v>1217.1569767441856</v>
      </c>
      <c r="F43" s="77">
        <f t="shared" si="1"/>
        <v>846.3057455791327</v>
      </c>
      <c r="G43" s="78">
        <f t="shared" si="2"/>
        <v>370.8512311650529</v>
      </c>
      <c r="H43" s="79">
        <f t="shared" si="3"/>
        <v>1588.0082079092385</v>
      </c>
      <c r="I43" s="2">
        <f t="shared" si="5"/>
        <v>39</v>
      </c>
    </row>
    <row r="44" spans="2:9" ht="11.25">
      <c r="B44" s="22">
        <f t="shared" si="4"/>
        <v>2503</v>
      </c>
      <c r="C44" s="80">
        <v>752.2</v>
      </c>
      <c r="D44" s="70"/>
      <c r="E44" s="76">
        <f t="shared" si="0"/>
        <v>1217.1569767441856</v>
      </c>
      <c r="F44" s="77">
        <f t="shared" si="1"/>
        <v>846.3057455791327</v>
      </c>
      <c r="G44" s="78">
        <f t="shared" si="2"/>
        <v>370.8512311650529</v>
      </c>
      <c r="H44" s="79">
        <f t="shared" si="3"/>
        <v>1588.0082079092385</v>
      </c>
      <c r="I44" s="2">
        <f t="shared" si="5"/>
        <v>40</v>
      </c>
    </row>
    <row r="45" spans="2:9" ht="11.25">
      <c r="B45" s="22">
        <f t="shared" si="4"/>
        <v>2504</v>
      </c>
      <c r="C45" s="80">
        <v>2442.8</v>
      </c>
      <c r="D45" s="70"/>
      <c r="E45" s="76">
        <f t="shared" si="0"/>
        <v>1217.1569767441856</v>
      </c>
      <c r="F45" s="77">
        <f t="shared" si="1"/>
        <v>846.3057455791327</v>
      </c>
      <c r="G45" s="78">
        <f t="shared" si="2"/>
        <v>370.8512311650529</v>
      </c>
      <c r="H45" s="79">
        <f t="shared" si="3"/>
        <v>1588.0082079092385</v>
      </c>
      <c r="I45" s="2">
        <f t="shared" si="5"/>
        <v>41</v>
      </c>
    </row>
    <row r="46" spans="2:9" ht="11.25">
      <c r="B46" s="22">
        <f t="shared" si="4"/>
        <v>2505</v>
      </c>
      <c r="C46" s="75">
        <v>1075.6</v>
      </c>
      <c r="D46" s="70"/>
      <c r="E46" s="76">
        <f t="shared" si="0"/>
        <v>1217.1569767441856</v>
      </c>
      <c r="F46" s="77">
        <f t="shared" si="1"/>
        <v>846.3057455791327</v>
      </c>
      <c r="G46" s="78">
        <f t="shared" si="2"/>
        <v>370.8512311650529</v>
      </c>
      <c r="H46" s="79">
        <f t="shared" si="3"/>
        <v>1588.0082079092385</v>
      </c>
      <c r="I46" s="2">
        <f t="shared" si="5"/>
        <v>42</v>
      </c>
    </row>
    <row r="47" spans="2:13" ht="11.25">
      <c r="B47" s="22">
        <f t="shared" si="4"/>
        <v>2506</v>
      </c>
      <c r="C47" s="75">
        <v>1433.9</v>
      </c>
      <c r="D47" s="70"/>
      <c r="E47" s="76">
        <f t="shared" si="0"/>
        <v>1217.1569767441856</v>
      </c>
      <c r="F47" s="77">
        <f t="shared" si="1"/>
        <v>846.3057455791327</v>
      </c>
      <c r="G47" s="78">
        <f t="shared" si="2"/>
        <v>370.8512311650529</v>
      </c>
      <c r="H47" s="79">
        <f t="shared" si="3"/>
        <v>1588.0082079092385</v>
      </c>
      <c r="I47" s="2">
        <f t="shared" si="5"/>
        <v>43</v>
      </c>
      <c r="K47" s="90"/>
      <c r="L47" s="90"/>
      <c r="M47" s="90"/>
    </row>
    <row r="48" spans="2:10" ht="11.25">
      <c r="B48" s="22">
        <f t="shared" si="4"/>
        <v>2507</v>
      </c>
      <c r="C48" s="75">
        <v>1170.8</v>
      </c>
      <c r="D48" s="70"/>
      <c r="E48" s="76">
        <f t="shared" si="0"/>
        <v>1217.1569767441856</v>
      </c>
      <c r="F48" s="77">
        <f t="shared" si="1"/>
        <v>846.3057455791327</v>
      </c>
      <c r="G48" s="78">
        <f t="shared" si="2"/>
        <v>370.8512311650529</v>
      </c>
      <c r="H48" s="79">
        <f t="shared" si="3"/>
        <v>1588.0082079092385</v>
      </c>
      <c r="I48" s="2">
        <f>I47+1</f>
        <v>44</v>
      </c>
      <c r="J48" s="23"/>
    </row>
    <row r="49" spans="2:10" ht="11.25">
      <c r="B49" s="22">
        <f t="shared" si="4"/>
        <v>2508</v>
      </c>
      <c r="C49" s="75">
        <v>1010.7</v>
      </c>
      <c r="D49" s="70"/>
      <c r="E49" s="76">
        <f t="shared" si="0"/>
        <v>1217.1569767441856</v>
      </c>
      <c r="F49" s="77">
        <f t="shared" si="1"/>
        <v>846.3057455791327</v>
      </c>
      <c r="G49" s="78">
        <f t="shared" si="2"/>
        <v>370.8512311650529</v>
      </c>
      <c r="H49" s="79">
        <f t="shared" si="3"/>
        <v>1588.0082079092385</v>
      </c>
      <c r="I49" s="2">
        <f>I48+1</f>
        <v>45</v>
      </c>
      <c r="J49" s="29"/>
    </row>
    <row r="50" spans="2:10" ht="11.25">
      <c r="B50" s="22">
        <f t="shared" si="4"/>
        <v>2509</v>
      </c>
      <c r="C50" s="92">
        <v>1100</v>
      </c>
      <c r="D50" s="91"/>
      <c r="E50" s="76">
        <f t="shared" si="0"/>
        <v>1217.1569767441856</v>
      </c>
      <c r="F50" s="77">
        <f t="shared" si="1"/>
        <v>846.3057455791327</v>
      </c>
      <c r="G50" s="78">
        <f t="shared" si="2"/>
        <v>370.8512311650529</v>
      </c>
      <c r="H50" s="79">
        <f t="shared" si="3"/>
        <v>1588.0082079092385</v>
      </c>
      <c r="I50" s="2">
        <f aca="true" t="shared" si="6" ref="I50:I103">I49+1</f>
        <v>46</v>
      </c>
      <c r="J50" s="29"/>
    </row>
    <row r="51" spans="2:14" ht="11.25">
      <c r="B51" s="22">
        <f t="shared" si="4"/>
        <v>2510</v>
      </c>
      <c r="C51" s="85">
        <v>1191.6</v>
      </c>
      <c r="D51" s="70"/>
      <c r="E51" s="76">
        <f t="shared" si="0"/>
        <v>1217.1569767441856</v>
      </c>
      <c r="F51" s="77">
        <f t="shared" si="1"/>
        <v>846.3057455791327</v>
      </c>
      <c r="G51" s="78">
        <f t="shared" si="2"/>
        <v>370.8512311650529</v>
      </c>
      <c r="H51" s="79">
        <f t="shared" si="3"/>
        <v>1588.0082079092385</v>
      </c>
      <c r="I51" s="2">
        <f t="shared" si="6"/>
        <v>47</v>
      </c>
      <c r="J51" s="30"/>
      <c r="K51" s="28"/>
      <c r="L51" s="30"/>
      <c r="M51" s="31"/>
      <c r="N51" s="23"/>
    </row>
    <row r="52" spans="2:13" ht="11.25">
      <c r="B52" s="22">
        <f t="shared" si="4"/>
        <v>2511</v>
      </c>
      <c r="C52" s="80">
        <v>1038.4</v>
      </c>
      <c r="D52" s="70"/>
      <c r="E52" s="76">
        <f t="shared" si="0"/>
        <v>1217.1569767441856</v>
      </c>
      <c r="F52" s="77">
        <f t="shared" si="1"/>
        <v>846.3057455791327</v>
      </c>
      <c r="G52" s="78">
        <f t="shared" si="2"/>
        <v>370.8512311650529</v>
      </c>
      <c r="H52" s="79">
        <f t="shared" si="3"/>
        <v>1588.0082079092385</v>
      </c>
      <c r="I52" s="2">
        <f t="shared" si="6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80">
        <v>854.7</v>
      </c>
      <c r="D53" s="70"/>
      <c r="E53" s="76">
        <f t="shared" si="0"/>
        <v>1217.1569767441856</v>
      </c>
      <c r="F53" s="77">
        <f t="shared" si="1"/>
        <v>846.3057455791327</v>
      </c>
      <c r="G53" s="78">
        <f t="shared" si="2"/>
        <v>370.8512311650529</v>
      </c>
      <c r="H53" s="79">
        <f t="shared" si="3"/>
        <v>1588.0082079092385</v>
      </c>
      <c r="I53" s="2">
        <f t="shared" si="6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80">
        <v>1522.2</v>
      </c>
      <c r="D54" s="70"/>
      <c r="E54" s="76">
        <f t="shared" si="0"/>
        <v>1217.1569767441856</v>
      </c>
      <c r="F54" s="77">
        <f t="shared" si="1"/>
        <v>846.3057455791327</v>
      </c>
      <c r="G54" s="78">
        <f t="shared" si="2"/>
        <v>370.8512311650529</v>
      </c>
      <c r="H54" s="79">
        <f t="shared" si="3"/>
        <v>1588.0082079092385</v>
      </c>
      <c r="I54" s="2">
        <f t="shared" si="6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80">
        <v>1703.8</v>
      </c>
      <c r="D55" s="70"/>
      <c r="E55" s="76">
        <f t="shared" si="0"/>
        <v>1217.1569767441856</v>
      </c>
      <c r="F55" s="77">
        <f t="shared" si="1"/>
        <v>846.3057455791327</v>
      </c>
      <c r="G55" s="78">
        <f t="shared" si="2"/>
        <v>370.8512311650529</v>
      </c>
      <c r="H55" s="79">
        <f t="shared" si="3"/>
        <v>1588.0082079092385</v>
      </c>
      <c r="I55" s="2">
        <f t="shared" si="6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80">
        <v>1280.8</v>
      </c>
      <c r="D56" s="70"/>
      <c r="E56" s="76">
        <f t="shared" si="0"/>
        <v>1217.1569767441856</v>
      </c>
      <c r="F56" s="77">
        <f t="shared" si="1"/>
        <v>846.3057455791327</v>
      </c>
      <c r="G56" s="78">
        <f t="shared" si="2"/>
        <v>370.8512311650529</v>
      </c>
      <c r="H56" s="79">
        <f t="shared" si="3"/>
        <v>1588.0082079092385</v>
      </c>
      <c r="I56" s="2">
        <f t="shared" si="6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80">
        <v>1183.6</v>
      </c>
      <c r="D57" s="70"/>
      <c r="E57" s="76">
        <f t="shared" si="0"/>
        <v>1217.1569767441856</v>
      </c>
      <c r="F57" s="77">
        <f t="shared" si="1"/>
        <v>846.3057455791327</v>
      </c>
      <c r="G57" s="78">
        <f t="shared" si="2"/>
        <v>370.8512311650529</v>
      </c>
      <c r="H57" s="79">
        <f t="shared" si="3"/>
        <v>1588.0082079092385</v>
      </c>
      <c r="I57" s="2">
        <f t="shared" si="6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80">
        <v>968.8</v>
      </c>
      <c r="D58" s="70"/>
      <c r="E58" s="76">
        <f t="shared" si="0"/>
        <v>1217.1569767441856</v>
      </c>
      <c r="F58" s="77">
        <f t="shared" si="1"/>
        <v>846.3057455791327</v>
      </c>
      <c r="G58" s="78">
        <f t="shared" si="2"/>
        <v>370.8512311650529</v>
      </c>
      <c r="H58" s="79">
        <f t="shared" si="3"/>
        <v>1588.0082079092385</v>
      </c>
      <c r="I58" s="2">
        <f t="shared" si="6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80">
        <v>1160.6</v>
      </c>
      <c r="D59" s="70"/>
      <c r="E59" s="76">
        <f t="shared" si="0"/>
        <v>1217.1569767441856</v>
      </c>
      <c r="F59" s="77">
        <f t="shared" si="1"/>
        <v>846.3057455791327</v>
      </c>
      <c r="G59" s="78">
        <f t="shared" si="2"/>
        <v>370.8512311650529</v>
      </c>
      <c r="H59" s="79">
        <f t="shared" si="3"/>
        <v>1588.0082079092385</v>
      </c>
      <c r="I59" s="2">
        <f t="shared" si="6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80">
        <v>1039.1</v>
      </c>
      <c r="D60" s="70"/>
      <c r="E60" s="76">
        <f t="shared" si="0"/>
        <v>1217.1569767441856</v>
      </c>
      <c r="F60" s="77">
        <f t="shared" si="1"/>
        <v>846.3057455791327</v>
      </c>
      <c r="G60" s="78">
        <f t="shared" si="2"/>
        <v>370.8512311650529</v>
      </c>
      <c r="H60" s="79">
        <f t="shared" si="3"/>
        <v>1588.0082079092385</v>
      </c>
      <c r="I60" s="2">
        <f t="shared" si="6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80">
        <v>828.5</v>
      </c>
      <c r="D61" s="70"/>
      <c r="E61" s="76">
        <f t="shared" si="0"/>
        <v>1217.1569767441856</v>
      </c>
      <c r="F61" s="77">
        <f t="shared" si="1"/>
        <v>846.3057455791327</v>
      </c>
      <c r="G61" s="78">
        <f t="shared" si="2"/>
        <v>370.8512311650529</v>
      </c>
      <c r="H61" s="79">
        <f t="shared" si="3"/>
        <v>1588.0082079092385</v>
      </c>
      <c r="I61" s="2">
        <f t="shared" si="6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80">
        <v>1741.6</v>
      </c>
      <c r="D62" s="70"/>
      <c r="E62" s="76">
        <f t="shared" si="0"/>
        <v>1217.1569767441856</v>
      </c>
      <c r="F62" s="77">
        <f t="shared" si="1"/>
        <v>846.3057455791327</v>
      </c>
      <c r="G62" s="78">
        <f t="shared" si="2"/>
        <v>370.8512311650529</v>
      </c>
      <c r="H62" s="79">
        <f t="shared" si="3"/>
        <v>1588.0082079092385</v>
      </c>
      <c r="I62" s="2">
        <f t="shared" si="6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80">
        <v>774.5</v>
      </c>
      <c r="D63" s="70"/>
      <c r="E63" s="76">
        <f t="shared" si="0"/>
        <v>1217.1569767441856</v>
      </c>
      <c r="F63" s="77">
        <f t="shared" si="1"/>
        <v>846.3057455791327</v>
      </c>
      <c r="G63" s="78">
        <f t="shared" si="2"/>
        <v>370.8512311650529</v>
      </c>
      <c r="H63" s="79">
        <f t="shared" si="3"/>
        <v>1588.0082079092385</v>
      </c>
      <c r="I63" s="2">
        <f t="shared" si="6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80">
        <v>1073</v>
      </c>
      <c r="D64" s="70"/>
      <c r="E64" s="76">
        <f t="shared" si="0"/>
        <v>1217.1569767441856</v>
      </c>
      <c r="F64" s="77">
        <f t="shared" si="1"/>
        <v>846.3057455791327</v>
      </c>
      <c r="G64" s="78">
        <f t="shared" si="2"/>
        <v>370.8512311650529</v>
      </c>
      <c r="H64" s="79">
        <f t="shared" si="3"/>
        <v>1588.0082079092385</v>
      </c>
      <c r="I64" s="2">
        <f t="shared" si="6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80">
        <v>1244</v>
      </c>
      <c r="D65" s="70"/>
      <c r="E65" s="76">
        <f t="shared" si="0"/>
        <v>1217.1569767441856</v>
      </c>
      <c r="F65" s="77">
        <f t="shared" si="1"/>
        <v>846.3057455791327</v>
      </c>
      <c r="G65" s="78">
        <f t="shared" si="2"/>
        <v>370.8512311650529</v>
      </c>
      <c r="H65" s="79">
        <f t="shared" si="3"/>
        <v>1588.0082079092385</v>
      </c>
      <c r="I65" s="2">
        <f t="shared" si="6"/>
        <v>61</v>
      </c>
      <c r="J65" s="32"/>
      <c r="K65" s="33"/>
      <c r="L65" s="32"/>
      <c r="M65" s="34"/>
    </row>
    <row r="66" spans="2:10" ht="11.25">
      <c r="B66" s="22">
        <f t="shared" si="4"/>
        <v>2525</v>
      </c>
      <c r="C66" s="80">
        <v>884.4</v>
      </c>
      <c r="D66" s="70"/>
      <c r="E66" s="76">
        <f t="shared" si="0"/>
        <v>1217.1569767441856</v>
      </c>
      <c r="F66" s="77">
        <f t="shared" si="1"/>
        <v>846.3057455791327</v>
      </c>
      <c r="G66" s="78">
        <f t="shared" si="2"/>
        <v>370.8512311650529</v>
      </c>
      <c r="H66" s="79">
        <f t="shared" si="3"/>
        <v>1588.0082079092385</v>
      </c>
      <c r="I66" s="2">
        <f t="shared" si="6"/>
        <v>62</v>
      </c>
      <c r="J66" s="32"/>
    </row>
    <row r="67" spans="2:13" ht="11.25">
      <c r="B67" s="22">
        <f t="shared" si="4"/>
        <v>2526</v>
      </c>
      <c r="C67" s="80">
        <v>1252.7</v>
      </c>
      <c r="D67" s="70"/>
      <c r="E67" s="76">
        <f t="shared" si="0"/>
        <v>1217.1569767441856</v>
      </c>
      <c r="F67" s="77">
        <f t="shared" si="1"/>
        <v>846.3057455791327</v>
      </c>
      <c r="G67" s="78">
        <f t="shared" si="2"/>
        <v>370.8512311650529</v>
      </c>
      <c r="H67" s="79">
        <f t="shared" si="3"/>
        <v>1588.0082079092385</v>
      </c>
      <c r="I67" s="2">
        <f t="shared" si="6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80">
        <v>646.3</v>
      </c>
      <c r="D68" s="70"/>
      <c r="E68" s="76">
        <f t="shared" si="0"/>
        <v>1217.1569767441856</v>
      </c>
      <c r="F68" s="77">
        <f t="shared" si="1"/>
        <v>846.3057455791327</v>
      </c>
      <c r="G68" s="78">
        <f t="shared" si="2"/>
        <v>370.8512311650529</v>
      </c>
      <c r="H68" s="79">
        <f t="shared" si="3"/>
        <v>1588.0082079092385</v>
      </c>
      <c r="I68" s="2">
        <f t="shared" si="6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80">
        <v>613.1</v>
      </c>
      <c r="D69" s="70"/>
      <c r="E69" s="76">
        <f aca="true" t="shared" si="7" ref="E69:E103">$C$117</f>
        <v>1217.1569767441856</v>
      </c>
      <c r="F69" s="77">
        <f aca="true" t="shared" si="8" ref="F69:F103">+$C$120</f>
        <v>846.3057455791327</v>
      </c>
      <c r="G69" s="78">
        <f aca="true" t="shared" si="9" ref="G69:G103">$C$118</f>
        <v>370.8512311650529</v>
      </c>
      <c r="H69" s="79">
        <f aca="true" t="shared" si="10" ref="H69:H103">+$C$121</f>
        <v>1588.0082079092385</v>
      </c>
      <c r="I69" s="2">
        <f t="shared" si="6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80">
        <v>938</v>
      </c>
      <c r="D70" s="70"/>
      <c r="E70" s="76">
        <f t="shared" si="7"/>
        <v>1217.1569767441856</v>
      </c>
      <c r="F70" s="77">
        <f t="shared" si="8"/>
        <v>846.3057455791327</v>
      </c>
      <c r="G70" s="78">
        <f t="shared" si="9"/>
        <v>370.8512311650529</v>
      </c>
      <c r="H70" s="79">
        <f t="shared" si="10"/>
        <v>1588.0082079092385</v>
      </c>
      <c r="I70" s="2">
        <f t="shared" si="6"/>
        <v>66</v>
      </c>
      <c r="J70" s="32"/>
      <c r="K70" s="33"/>
      <c r="L70" s="32"/>
      <c r="M70" s="34"/>
    </row>
    <row r="71" spans="2:13" ht="11.25">
      <c r="B71" s="22">
        <f aca="true" t="shared" si="11" ref="B71:B113">B70+1</f>
        <v>2530</v>
      </c>
      <c r="C71" s="80">
        <v>1210.1</v>
      </c>
      <c r="D71" s="70"/>
      <c r="E71" s="76">
        <f t="shared" si="7"/>
        <v>1217.1569767441856</v>
      </c>
      <c r="F71" s="77">
        <f t="shared" si="8"/>
        <v>846.3057455791327</v>
      </c>
      <c r="G71" s="78">
        <f t="shared" si="9"/>
        <v>370.8512311650529</v>
      </c>
      <c r="H71" s="79">
        <f t="shared" si="10"/>
        <v>1588.0082079092385</v>
      </c>
      <c r="I71" s="2">
        <f t="shared" si="6"/>
        <v>67</v>
      </c>
      <c r="J71" s="32"/>
      <c r="K71" s="33"/>
      <c r="L71" s="32"/>
      <c r="M71" s="34"/>
    </row>
    <row r="72" spans="2:13" ht="11.25">
      <c r="B72" s="22">
        <f t="shared" si="11"/>
        <v>2531</v>
      </c>
      <c r="C72" s="80">
        <v>1251.3</v>
      </c>
      <c r="D72" s="70"/>
      <c r="E72" s="76">
        <f t="shared" si="7"/>
        <v>1217.1569767441856</v>
      </c>
      <c r="F72" s="77">
        <f t="shared" si="8"/>
        <v>846.3057455791327</v>
      </c>
      <c r="G72" s="78">
        <f t="shared" si="9"/>
        <v>370.8512311650529</v>
      </c>
      <c r="H72" s="79">
        <f t="shared" si="10"/>
        <v>1588.0082079092385</v>
      </c>
      <c r="I72" s="2">
        <f t="shared" si="6"/>
        <v>68</v>
      </c>
      <c r="J72" s="32"/>
      <c r="K72" s="33"/>
      <c r="L72" s="32"/>
      <c r="M72" s="34"/>
    </row>
    <row r="73" spans="2:13" ht="11.25">
      <c r="B73" s="22">
        <f t="shared" si="11"/>
        <v>2532</v>
      </c>
      <c r="C73" s="80">
        <v>1150.8</v>
      </c>
      <c r="D73" s="70"/>
      <c r="E73" s="76">
        <f t="shared" si="7"/>
        <v>1217.1569767441856</v>
      </c>
      <c r="F73" s="77">
        <f t="shared" si="8"/>
        <v>846.3057455791327</v>
      </c>
      <c r="G73" s="78">
        <f t="shared" si="9"/>
        <v>370.8512311650529</v>
      </c>
      <c r="H73" s="79">
        <f t="shared" si="10"/>
        <v>1588.0082079092385</v>
      </c>
      <c r="I73" s="2">
        <f t="shared" si="6"/>
        <v>69</v>
      </c>
      <c r="J73" s="32"/>
      <c r="K73" s="33"/>
      <c r="L73" s="32"/>
      <c r="M73" s="34"/>
    </row>
    <row r="74" spans="2:13" ht="11.25">
      <c r="B74" s="22">
        <f t="shared" si="11"/>
        <v>2533</v>
      </c>
      <c r="C74" s="80">
        <v>1008</v>
      </c>
      <c r="D74" s="70"/>
      <c r="E74" s="76">
        <f t="shared" si="7"/>
        <v>1217.1569767441856</v>
      </c>
      <c r="F74" s="77">
        <f t="shared" si="8"/>
        <v>846.3057455791327</v>
      </c>
      <c r="G74" s="78">
        <f t="shared" si="9"/>
        <v>370.8512311650529</v>
      </c>
      <c r="H74" s="79">
        <f t="shared" si="10"/>
        <v>1588.0082079092385</v>
      </c>
      <c r="I74" s="2">
        <f t="shared" si="6"/>
        <v>70</v>
      </c>
      <c r="J74" s="32"/>
      <c r="K74" s="33"/>
      <c r="L74" s="32"/>
      <c r="M74" s="34"/>
    </row>
    <row r="75" spans="2:13" ht="11.25">
      <c r="B75" s="22">
        <f t="shared" si="11"/>
        <v>2534</v>
      </c>
      <c r="C75" s="80">
        <v>970.5</v>
      </c>
      <c r="D75" s="70"/>
      <c r="E75" s="76">
        <f t="shared" si="7"/>
        <v>1217.1569767441856</v>
      </c>
      <c r="F75" s="77">
        <f t="shared" si="8"/>
        <v>846.3057455791327</v>
      </c>
      <c r="G75" s="78">
        <f t="shared" si="9"/>
        <v>370.8512311650529</v>
      </c>
      <c r="H75" s="79">
        <f t="shared" si="10"/>
        <v>1588.0082079092385</v>
      </c>
      <c r="I75" s="2">
        <f t="shared" si="6"/>
        <v>71</v>
      </c>
      <c r="J75" s="32"/>
      <c r="K75" s="33"/>
      <c r="L75" s="32"/>
      <c r="M75" s="34"/>
    </row>
    <row r="76" spans="2:13" ht="11.25">
      <c r="B76" s="22">
        <f t="shared" si="11"/>
        <v>2535</v>
      </c>
      <c r="C76" s="80">
        <v>750.7</v>
      </c>
      <c r="D76" s="70"/>
      <c r="E76" s="76">
        <f t="shared" si="7"/>
        <v>1217.1569767441856</v>
      </c>
      <c r="F76" s="77">
        <f t="shared" si="8"/>
        <v>846.3057455791327</v>
      </c>
      <c r="G76" s="78">
        <f t="shared" si="9"/>
        <v>370.8512311650529</v>
      </c>
      <c r="H76" s="79">
        <f t="shared" si="10"/>
        <v>1588.0082079092385</v>
      </c>
      <c r="I76" s="2">
        <f t="shared" si="6"/>
        <v>72</v>
      </c>
      <c r="J76" s="32"/>
      <c r="K76" s="33"/>
      <c r="L76" s="32"/>
      <c r="M76" s="34"/>
    </row>
    <row r="77" spans="2:13" ht="11.25">
      <c r="B77" s="22">
        <f t="shared" si="11"/>
        <v>2536</v>
      </c>
      <c r="C77" s="80">
        <v>912.9</v>
      </c>
      <c r="D77" s="70"/>
      <c r="E77" s="76">
        <f t="shared" si="7"/>
        <v>1217.1569767441856</v>
      </c>
      <c r="F77" s="77">
        <f t="shared" si="8"/>
        <v>846.3057455791327</v>
      </c>
      <c r="G77" s="78">
        <f t="shared" si="9"/>
        <v>370.8512311650529</v>
      </c>
      <c r="H77" s="79">
        <f t="shared" si="10"/>
        <v>1588.0082079092385</v>
      </c>
      <c r="I77" s="2">
        <f t="shared" si="6"/>
        <v>73</v>
      </c>
      <c r="J77" s="32"/>
      <c r="K77" s="33"/>
      <c r="L77" s="32"/>
      <c r="M77" s="34"/>
    </row>
    <row r="78" spans="2:13" ht="11.25">
      <c r="B78" s="22">
        <f t="shared" si="11"/>
        <v>2537</v>
      </c>
      <c r="C78" s="80">
        <v>1189.7</v>
      </c>
      <c r="D78" s="70"/>
      <c r="E78" s="76">
        <f t="shared" si="7"/>
        <v>1217.1569767441856</v>
      </c>
      <c r="F78" s="77">
        <f t="shared" si="8"/>
        <v>846.3057455791327</v>
      </c>
      <c r="G78" s="78">
        <f t="shared" si="9"/>
        <v>370.8512311650529</v>
      </c>
      <c r="H78" s="79">
        <f t="shared" si="10"/>
        <v>1588.0082079092385</v>
      </c>
      <c r="I78" s="2">
        <f t="shared" si="6"/>
        <v>74</v>
      </c>
      <c r="J78" s="32"/>
      <c r="K78" s="33"/>
      <c r="L78" s="32"/>
      <c r="M78" s="34"/>
    </row>
    <row r="79" spans="2:13" ht="11.25">
      <c r="B79" s="22">
        <f t="shared" si="11"/>
        <v>2538</v>
      </c>
      <c r="C79" s="80"/>
      <c r="D79" s="70"/>
      <c r="E79" s="76">
        <f t="shared" si="7"/>
        <v>1217.1569767441856</v>
      </c>
      <c r="F79" s="77">
        <f t="shared" si="8"/>
        <v>846.3057455791327</v>
      </c>
      <c r="G79" s="78">
        <f t="shared" si="9"/>
        <v>370.8512311650529</v>
      </c>
      <c r="H79" s="79">
        <f t="shared" si="10"/>
        <v>1588.0082079092385</v>
      </c>
      <c r="I79" s="2">
        <f t="shared" si="6"/>
        <v>75</v>
      </c>
      <c r="J79" s="32"/>
      <c r="K79" s="33"/>
      <c r="L79" s="32"/>
      <c r="M79" s="34"/>
    </row>
    <row r="80" spans="2:10" ht="11.25">
      <c r="B80" s="22">
        <f t="shared" si="11"/>
        <v>2539</v>
      </c>
      <c r="C80" s="80">
        <v>995.5</v>
      </c>
      <c r="D80" s="70"/>
      <c r="E80" s="76">
        <f t="shared" si="7"/>
        <v>1217.1569767441856</v>
      </c>
      <c r="F80" s="77">
        <f t="shared" si="8"/>
        <v>846.3057455791327</v>
      </c>
      <c r="G80" s="78">
        <f t="shared" si="9"/>
        <v>370.8512311650529</v>
      </c>
      <c r="H80" s="79">
        <f t="shared" si="10"/>
        <v>1588.0082079092385</v>
      </c>
      <c r="I80" s="2">
        <f t="shared" si="6"/>
        <v>76</v>
      </c>
      <c r="J80" s="32"/>
    </row>
    <row r="81" spans="2:13" ht="11.25">
      <c r="B81" s="22">
        <f t="shared" si="11"/>
        <v>2540</v>
      </c>
      <c r="C81" s="80">
        <v>1123.4</v>
      </c>
      <c r="D81" s="70"/>
      <c r="E81" s="76">
        <f t="shared" si="7"/>
        <v>1217.1569767441856</v>
      </c>
      <c r="F81" s="77">
        <f t="shared" si="8"/>
        <v>846.3057455791327</v>
      </c>
      <c r="G81" s="78">
        <f t="shared" si="9"/>
        <v>370.8512311650529</v>
      </c>
      <c r="H81" s="79">
        <f t="shared" si="10"/>
        <v>1588.0082079092385</v>
      </c>
      <c r="I81" s="2">
        <f t="shared" si="6"/>
        <v>77</v>
      </c>
      <c r="J81" s="32"/>
      <c r="K81" s="33"/>
      <c r="L81" s="32"/>
      <c r="M81" s="34"/>
    </row>
    <row r="82" spans="2:13" ht="11.25">
      <c r="B82" s="22">
        <f t="shared" si="11"/>
        <v>2541</v>
      </c>
      <c r="C82" s="80">
        <v>1150.3</v>
      </c>
      <c r="D82" s="70"/>
      <c r="E82" s="76">
        <f t="shared" si="7"/>
        <v>1217.1569767441856</v>
      </c>
      <c r="F82" s="77">
        <f t="shared" si="8"/>
        <v>846.3057455791327</v>
      </c>
      <c r="G82" s="78">
        <f t="shared" si="9"/>
        <v>370.8512311650529</v>
      </c>
      <c r="H82" s="79">
        <f t="shared" si="10"/>
        <v>1588.0082079092385</v>
      </c>
      <c r="I82" s="2">
        <f t="shared" si="6"/>
        <v>78</v>
      </c>
      <c r="J82" s="32"/>
      <c r="K82" s="33"/>
      <c r="L82" s="32"/>
      <c r="M82" s="34"/>
    </row>
    <row r="83" spans="2:13" ht="11.25">
      <c r="B83" s="22">
        <f t="shared" si="11"/>
        <v>2542</v>
      </c>
      <c r="C83" s="80">
        <v>1266</v>
      </c>
      <c r="D83" s="70"/>
      <c r="E83" s="76">
        <f t="shared" si="7"/>
        <v>1217.1569767441856</v>
      </c>
      <c r="F83" s="77">
        <f t="shared" si="8"/>
        <v>846.3057455791327</v>
      </c>
      <c r="G83" s="78">
        <f t="shared" si="9"/>
        <v>370.8512311650529</v>
      </c>
      <c r="H83" s="79">
        <f t="shared" si="10"/>
        <v>1588.0082079092385</v>
      </c>
      <c r="I83" s="2">
        <f t="shared" si="6"/>
        <v>79</v>
      </c>
      <c r="J83" s="32"/>
      <c r="K83" s="33"/>
      <c r="L83" s="32"/>
      <c r="M83" s="34"/>
    </row>
    <row r="84" spans="2:13" ht="11.25">
      <c r="B84" s="22">
        <f t="shared" si="11"/>
        <v>2543</v>
      </c>
      <c r="C84" s="80">
        <v>1162.9</v>
      </c>
      <c r="D84" s="70"/>
      <c r="E84" s="76">
        <f t="shared" si="7"/>
        <v>1217.1569767441856</v>
      </c>
      <c r="F84" s="77">
        <f t="shared" si="8"/>
        <v>846.3057455791327</v>
      </c>
      <c r="G84" s="78">
        <f t="shared" si="9"/>
        <v>370.8512311650529</v>
      </c>
      <c r="H84" s="79">
        <f t="shared" si="10"/>
        <v>1588.0082079092385</v>
      </c>
      <c r="I84" s="2">
        <f t="shared" si="6"/>
        <v>80</v>
      </c>
      <c r="J84" s="32"/>
      <c r="K84" s="33"/>
      <c r="L84" s="32"/>
      <c r="M84" s="34"/>
    </row>
    <row r="85" spans="2:13" ht="11.25">
      <c r="B85" s="22">
        <f t="shared" si="11"/>
        <v>2544</v>
      </c>
      <c r="C85" s="80">
        <v>1598.2</v>
      </c>
      <c r="D85" s="70"/>
      <c r="E85" s="76">
        <f t="shared" si="7"/>
        <v>1217.1569767441856</v>
      </c>
      <c r="F85" s="77">
        <f t="shared" si="8"/>
        <v>846.3057455791327</v>
      </c>
      <c r="G85" s="78">
        <f t="shared" si="9"/>
        <v>370.8512311650529</v>
      </c>
      <c r="H85" s="79">
        <f t="shared" si="10"/>
        <v>1588.0082079092385</v>
      </c>
      <c r="I85" s="2">
        <f t="shared" si="6"/>
        <v>81</v>
      </c>
      <c r="J85" s="32"/>
      <c r="K85" s="33"/>
      <c r="L85" s="32"/>
      <c r="M85" s="34"/>
    </row>
    <row r="86" spans="2:13" ht="11.25">
      <c r="B86" s="22">
        <f t="shared" si="11"/>
        <v>2545</v>
      </c>
      <c r="C86" s="80">
        <v>1671.5</v>
      </c>
      <c r="D86" s="70"/>
      <c r="E86" s="76">
        <f t="shared" si="7"/>
        <v>1217.1569767441856</v>
      </c>
      <c r="F86" s="77">
        <f t="shared" si="8"/>
        <v>846.3057455791327</v>
      </c>
      <c r="G86" s="78">
        <f t="shared" si="9"/>
        <v>370.8512311650529</v>
      </c>
      <c r="H86" s="79">
        <f t="shared" si="10"/>
        <v>1588.0082079092385</v>
      </c>
      <c r="I86" s="2">
        <f t="shared" si="6"/>
        <v>82</v>
      </c>
      <c r="J86" s="32"/>
      <c r="K86" s="33"/>
      <c r="L86" s="32"/>
      <c r="M86" s="34"/>
    </row>
    <row r="87" spans="2:13" ht="11.25">
      <c r="B87" s="22">
        <f t="shared" si="11"/>
        <v>2546</v>
      </c>
      <c r="C87" s="85">
        <v>1050.3</v>
      </c>
      <c r="D87" s="70"/>
      <c r="E87" s="76">
        <f t="shared" si="7"/>
        <v>1217.1569767441856</v>
      </c>
      <c r="F87" s="77">
        <f t="shared" si="8"/>
        <v>846.3057455791327</v>
      </c>
      <c r="G87" s="78">
        <f t="shared" si="9"/>
        <v>370.8512311650529</v>
      </c>
      <c r="H87" s="79">
        <f t="shared" si="10"/>
        <v>1588.0082079092385</v>
      </c>
      <c r="I87" s="2">
        <f t="shared" si="6"/>
        <v>83</v>
      </c>
      <c r="J87" s="32"/>
      <c r="K87" s="33"/>
      <c r="L87" s="32"/>
      <c r="M87" s="34"/>
    </row>
    <row r="88" spans="2:13" ht="11.25">
      <c r="B88" s="22">
        <f t="shared" si="11"/>
        <v>2547</v>
      </c>
      <c r="C88" s="80"/>
      <c r="D88" s="70"/>
      <c r="E88" s="76">
        <f t="shared" si="7"/>
        <v>1217.1569767441856</v>
      </c>
      <c r="F88" s="77">
        <f t="shared" si="8"/>
        <v>846.3057455791327</v>
      </c>
      <c r="G88" s="78">
        <f t="shared" si="9"/>
        <v>370.8512311650529</v>
      </c>
      <c r="H88" s="79">
        <f t="shared" si="10"/>
        <v>1588.0082079092385</v>
      </c>
      <c r="I88" s="2">
        <f t="shared" si="6"/>
        <v>84</v>
      </c>
      <c r="J88" s="32"/>
      <c r="K88" s="33"/>
      <c r="L88" s="32"/>
      <c r="M88" s="34"/>
    </row>
    <row r="89" spans="2:13" ht="11.25">
      <c r="B89" s="22">
        <f t="shared" si="11"/>
        <v>2548</v>
      </c>
      <c r="C89" s="85">
        <v>1070.5</v>
      </c>
      <c r="D89" s="70"/>
      <c r="E89" s="76">
        <f t="shared" si="7"/>
        <v>1217.1569767441856</v>
      </c>
      <c r="F89" s="77">
        <f t="shared" si="8"/>
        <v>846.3057455791327</v>
      </c>
      <c r="G89" s="78">
        <f t="shared" si="9"/>
        <v>370.8512311650529</v>
      </c>
      <c r="H89" s="79">
        <f t="shared" si="10"/>
        <v>1588.0082079092385</v>
      </c>
      <c r="I89" s="2">
        <f t="shared" si="6"/>
        <v>85</v>
      </c>
      <c r="J89" s="32"/>
      <c r="K89" s="33"/>
      <c r="L89" s="32"/>
      <c r="M89" s="34"/>
    </row>
    <row r="90" spans="2:13" ht="11.25">
      <c r="B90" s="22">
        <f t="shared" si="11"/>
        <v>2549</v>
      </c>
      <c r="C90" s="80">
        <v>1356</v>
      </c>
      <c r="D90" s="70"/>
      <c r="E90" s="76">
        <f t="shared" si="7"/>
        <v>1217.1569767441856</v>
      </c>
      <c r="F90" s="77">
        <f t="shared" si="8"/>
        <v>846.3057455791327</v>
      </c>
      <c r="G90" s="78">
        <f t="shared" si="9"/>
        <v>370.8512311650529</v>
      </c>
      <c r="H90" s="79">
        <f t="shared" si="10"/>
        <v>1588.0082079092385</v>
      </c>
      <c r="I90" s="2">
        <f t="shared" si="6"/>
        <v>86</v>
      </c>
      <c r="J90" s="32"/>
      <c r="K90" s="33"/>
      <c r="L90" s="32"/>
      <c r="M90" s="34"/>
    </row>
    <row r="91" spans="2:13" ht="11.25">
      <c r="B91" s="22">
        <f t="shared" si="11"/>
        <v>2550</v>
      </c>
      <c r="C91" s="80">
        <v>932.1</v>
      </c>
      <c r="D91" s="70"/>
      <c r="E91" s="76">
        <f t="shared" si="7"/>
        <v>1217.1569767441856</v>
      </c>
      <c r="F91" s="77">
        <f t="shared" si="8"/>
        <v>846.3057455791327</v>
      </c>
      <c r="G91" s="78">
        <f t="shared" si="9"/>
        <v>370.8512311650529</v>
      </c>
      <c r="H91" s="79">
        <f t="shared" si="10"/>
        <v>1588.0082079092385</v>
      </c>
      <c r="I91" s="2">
        <f t="shared" si="6"/>
        <v>87</v>
      </c>
      <c r="J91" s="32"/>
      <c r="K91" s="33"/>
      <c r="L91" s="32"/>
      <c r="M91" s="34"/>
    </row>
    <row r="92" spans="2:13" ht="11.25">
      <c r="B92" s="22">
        <f t="shared" si="11"/>
        <v>2551</v>
      </c>
      <c r="C92" s="80"/>
      <c r="D92" s="70"/>
      <c r="E92" s="76">
        <f t="shared" si="7"/>
        <v>1217.1569767441856</v>
      </c>
      <c r="F92" s="77">
        <f t="shared" si="8"/>
        <v>846.3057455791327</v>
      </c>
      <c r="G92" s="78">
        <f t="shared" si="9"/>
        <v>370.8512311650529</v>
      </c>
      <c r="H92" s="79">
        <f t="shared" si="10"/>
        <v>1588.0082079092385</v>
      </c>
      <c r="I92" s="2">
        <f t="shared" si="6"/>
        <v>88</v>
      </c>
      <c r="J92" s="32"/>
      <c r="K92" s="33"/>
      <c r="L92" s="32"/>
      <c r="M92" s="34"/>
    </row>
    <row r="93" spans="2:13" ht="11.25">
      <c r="B93" s="22">
        <f t="shared" si="11"/>
        <v>2552</v>
      </c>
      <c r="C93" s="80">
        <v>920.5</v>
      </c>
      <c r="D93" s="70"/>
      <c r="E93" s="76">
        <f t="shared" si="7"/>
        <v>1217.1569767441856</v>
      </c>
      <c r="F93" s="77">
        <f t="shared" si="8"/>
        <v>846.3057455791327</v>
      </c>
      <c r="G93" s="78">
        <f t="shared" si="9"/>
        <v>370.8512311650529</v>
      </c>
      <c r="H93" s="79">
        <f t="shared" si="10"/>
        <v>1588.0082079092385</v>
      </c>
      <c r="I93" s="2">
        <f t="shared" si="6"/>
        <v>89</v>
      </c>
      <c r="J93" s="32"/>
      <c r="K93" s="33"/>
      <c r="L93" s="32"/>
      <c r="M93" s="34"/>
    </row>
    <row r="94" spans="2:13" ht="11.25">
      <c r="B94" s="22">
        <f t="shared" si="11"/>
        <v>2553</v>
      </c>
      <c r="C94" s="85">
        <v>974.5</v>
      </c>
      <c r="D94" s="70"/>
      <c r="E94" s="76">
        <f t="shared" si="7"/>
        <v>1217.1569767441856</v>
      </c>
      <c r="F94" s="77">
        <f t="shared" si="8"/>
        <v>846.3057455791327</v>
      </c>
      <c r="G94" s="78">
        <f t="shared" si="9"/>
        <v>370.8512311650529</v>
      </c>
      <c r="H94" s="79">
        <f t="shared" si="10"/>
        <v>1588.0082079092385</v>
      </c>
      <c r="I94" s="2">
        <f t="shared" si="6"/>
        <v>90</v>
      </c>
      <c r="J94" s="32"/>
      <c r="K94" s="33"/>
      <c r="L94" s="32"/>
      <c r="M94" s="34"/>
    </row>
    <row r="95" spans="2:10" ht="11.25">
      <c r="B95" s="22">
        <f t="shared" si="11"/>
        <v>2554</v>
      </c>
      <c r="C95" s="85">
        <v>1427.6</v>
      </c>
      <c r="D95" s="70"/>
      <c r="E95" s="76">
        <f t="shared" si="7"/>
        <v>1217.1569767441856</v>
      </c>
      <c r="F95" s="77">
        <f t="shared" si="8"/>
        <v>846.3057455791327</v>
      </c>
      <c r="G95" s="78">
        <f t="shared" si="9"/>
        <v>370.8512311650529</v>
      </c>
      <c r="H95" s="79">
        <f t="shared" si="10"/>
        <v>1588.0082079092385</v>
      </c>
      <c r="I95" s="2">
        <f t="shared" si="6"/>
        <v>91</v>
      </c>
      <c r="J95" s="32"/>
    </row>
    <row r="96" spans="2:13" ht="11.25">
      <c r="B96" s="22">
        <f t="shared" si="11"/>
        <v>2555</v>
      </c>
      <c r="C96" s="85">
        <v>1278.5</v>
      </c>
      <c r="D96" s="70"/>
      <c r="E96" s="76">
        <f t="shared" si="7"/>
        <v>1217.1569767441856</v>
      </c>
      <c r="F96" s="77">
        <f t="shared" si="8"/>
        <v>846.3057455791327</v>
      </c>
      <c r="G96" s="78">
        <f t="shared" si="9"/>
        <v>370.8512311650529</v>
      </c>
      <c r="H96" s="79">
        <f t="shared" si="10"/>
        <v>1588.0082079092385</v>
      </c>
      <c r="I96" s="2">
        <f t="shared" si="6"/>
        <v>92</v>
      </c>
      <c r="J96" s="32"/>
      <c r="K96" s="33"/>
      <c r="L96" s="32"/>
      <c r="M96" s="34"/>
    </row>
    <row r="97" spans="2:13" ht="11.25">
      <c r="B97" s="22">
        <f t="shared" si="11"/>
        <v>2556</v>
      </c>
      <c r="C97" s="85">
        <v>891.7</v>
      </c>
      <c r="D97" s="70"/>
      <c r="E97" s="76">
        <f t="shared" si="7"/>
        <v>1217.1569767441856</v>
      </c>
      <c r="F97" s="77">
        <f t="shared" si="8"/>
        <v>846.3057455791327</v>
      </c>
      <c r="G97" s="78">
        <f t="shared" si="9"/>
        <v>370.8512311650529</v>
      </c>
      <c r="H97" s="79">
        <f t="shared" si="10"/>
        <v>1588.0082079092385</v>
      </c>
      <c r="I97" s="2">
        <f t="shared" si="6"/>
        <v>93</v>
      </c>
      <c r="J97" s="32"/>
      <c r="K97" s="33"/>
      <c r="L97" s="32"/>
      <c r="M97" s="34"/>
    </row>
    <row r="98" spans="2:13" ht="11.25">
      <c r="B98" s="22">
        <f t="shared" si="11"/>
        <v>2557</v>
      </c>
      <c r="C98" s="85">
        <v>1168.4</v>
      </c>
      <c r="D98" s="70"/>
      <c r="E98" s="76">
        <f t="shared" si="7"/>
        <v>1217.1569767441856</v>
      </c>
      <c r="F98" s="77">
        <f t="shared" si="8"/>
        <v>846.3057455791327</v>
      </c>
      <c r="G98" s="78">
        <f t="shared" si="9"/>
        <v>370.8512311650529</v>
      </c>
      <c r="H98" s="79">
        <f t="shared" si="10"/>
        <v>1588.0082079092385</v>
      </c>
      <c r="I98" s="2">
        <f t="shared" si="6"/>
        <v>94</v>
      </c>
      <c r="J98" s="32"/>
      <c r="K98" s="33"/>
      <c r="L98" s="32"/>
      <c r="M98" s="34"/>
    </row>
    <row r="99" spans="2:13" ht="11.25">
      <c r="B99" s="22">
        <f t="shared" si="11"/>
        <v>2558</v>
      </c>
      <c r="C99" s="85">
        <v>784.9</v>
      </c>
      <c r="D99" s="70"/>
      <c r="E99" s="76">
        <f t="shared" si="7"/>
        <v>1217.1569767441856</v>
      </c>
      <c r="F99" s="77">
        <f t="shared" si="8"/>
        <v>846.3057455791327</v>
      </c>
      <c r="G99" s="78">
        <f t="shared" si="9"/>
        <v>370.8512311650529</v>
      </c>
      <c r="H99" s="79">
        <f t="shared" si="10"/>
        <v>1588.0082079092385</v>
      </c>
      <c r="I99" s="2">
        <f t="shared" si="6"/>
        <v>95</v>
      </c>
      <c r="J99" s="32"/>
      <c r="K99" s="33"/>
      <c r="L99" s="32"/>
      <c r="M99" s="34"/>
    </row>
    <row r="100" spans="2:13" ht="11.25">
      <c r="B100" s="22">
        <f t="shared" si="11"/>
        <v>2559</v>
      </c>
      <c r="C100" s="85">
        <v>1083.6</v>
      </c>
      <c r="D100" s="70"/>
      <c r="E100" s="76">
        <f t="shared" si="7"/>
        <v>1217.1569767441856</v>
      </c>
      <c r="F100" s="77">
        <f t="shared" si="8"/>
        <v>846.3057455791327</v>
      </c>
      <c r="G100" s="78">
        <f t="shared" si="9"/>
        <v>370.8512311650529</v>
      </c>
      <c r="H100" s="79">
        <f t="shared" si="10"/>
        <v>1588.0082079092385</v>
      </c>
      <c r="I100" s="2">
        <f t="shared" si="6"/>
        <v>96</v>
      </c>
      <c r="J100" s="32"/>
      <c r="K100" s="33"/>
      <c r="L100" s="32"/>
      <c r="M100" s="34"/>
    </row>
    <row r="101" spans="2:13" ht="11.25">
      <c r="B101" s="22">
        <f t="shared" si="11"/>
        <v>2560</v>
      </c>
      <c r="C101" s="85">
        <v>706.4</v>
      </c>
      <c r="D101" s="70"/>
      <c r="E101" s="76">
        <f t="shared" si="7"/>
        <v>1217.1569767441856</v>
      </c>
      <c r="F101" s="77">
        <f t="shared" si="8"/>
        <v>846.3057455791327</v>
      </c>
      <c r="G101" s="78">
        <f t="shared" si="9"/>
        <v>370.8512311650529</v>
      </c>
      <c r="H101" s="79">
        <f t="shared" si="10"/>
        <v>1588.0082079092385</v>
      </c>
      <c r="I101" s="2">
        <f t="shared" si="6"/>
        <v>97</v>
      </c>
      <c r="J101" s="32"/>
      <c r="K101" s="33"/>
      <c r="L101" s="32"/>
      <c r="M101" s="34"/>
    </row>
    <row r="102" spans="2:10" ht="11.25">
      <c r="B102" s="22">
        <f t="shared" si="11"/>
        <v>2561</v>
      </c>
      <c r="C102" s="85">
        <v>828.4</v>
      </c>
      <c r="D102" s="70"/>
      <c r="E102" s="76">
        <f t="shared" si="7"/>
        <v>1217.1569767441856</v>
      </c>
      <c r="F102" s="77">
        <f t="shared" si="8"/>
        <v>846.3057455791327</v>
      </c>
      <c r="G102" s="78">
        <f t="shared" si="9"/>
        <v>370.8512311650529</v>
      </c>
      <c r="H102" s="79">
        <f t="shared" si="10"/>
        <v>1588.0082079092385</v>
      </c>
      <c r="I102" s="2">
        <f t="shared" si="6"/>
        <v>98</v>
      </c>
      <c r="J102" s="32"/>
    </row>
    <row r="103" spans="2:10" ht="11.25">
      <c r="B103" s="22">
        <f t="shared" si="11"/>
        <v>2562</v>
      </c>
      <c r="C103" s="92">
        <v>881.5</v>
      </c>
      <c r="E103" s="76">
        <f t="shared" si="7"/>
        <v>1217.1569767441856</v>
      </c>
      <c r="F103" s="77">
        <f t="shared" si="8"/>
        <v>846.3057455791327</v>
      </c>
      <c r="G103" s="78">
        <f t="shared" si="9"/>
        <v>370.8512311650529</v>
      </c>
      <c r="H103" s="79">
        <f t="shared" si="10"/>
        <v>1588.0082079092385</v>
      </c>
      <c r="I103" s="2">
        <f t="shared" si="6"/>
        <v>99</v>
      </c>
      <c r="J103" s="32"/>
    </row>
    <row r="104" spans="2:14" ht="11.25">
      <c r="B104" s="89">
        <f t="shared" si="11"/>
        <v>2563</v>
      </c>
      <c r="C104" s="86">
        <v>1070.6</v>
      </c>
      <c r="D104" s="91">
        <f>C104</f>
        <v>1070.6</v>
      </c>
      <c r="E104" s="81"/>
      <c r="F104" s="82"/>
      <c r="G104" s="83"/>
      <c r="H104" s="84"/>
      <c r="J104" s="32"/>
      <c r="K104" s="96" t="s">
        <v>23</v>
      </c>
      <c r="L104" s="96"/>
      <c r="M104" s="96"/>
      <c r="N104" s="96"/>
    </row>
    <row r="105" spans="2:13" ht="11.25">
      <c r="B105" s="22">
        <f t="shared" si="11"/>
        <v>2564</v>
      </c>
      <c r="C105" s="85"/>
      <c r="D105" s="70"/>
      <c r="E105" s="81"/>
      <c r="F105" s="82"/>
      <c r="G105" s="83"/>
      <c r="H105" s="84"/>
      <c r="J105" s="32"/>
      <c r="K105" s="33"/>
      <c r="L105" s="32"/>
      <c r="M105" s="34"/>
    </row>
    <row r="106" spans="2:13" ht="11.25">
      <c r="B106" s="22">
        <f t="shared" si="11"/>
        <v>2565</v>
      </c>
      <c r="C106" s="85"/>
      <c r="D106" s="70"/>
      <c r="E106" s="81"/>
      <c r="F106" s="82"/>
      <c r="G106" s="83"/>
      <c r="H106" s="84"/>
      <c r="J106" s="32"/>
      <c r="K106" s="33"/>
      <c r="L106" s="32"/>
      <c r="M106" s="34"/>
    </row>
    <row r="107" spans="2:13" ht="11.25">
      <c r="B107" s="22">
        <f t="shared" si="11"/>
        <v>2566</v>
      </c>
      <c r="C107" s="85"/>
      <c r="D107" s="70"/>
      <c r="E107" s="81"/>
      <c r="F107" s="82"/>
      <c r="G107" s="83"/>
      <c r="H107" s="84"/>
      <c r="J107" s="32"/>
      <c r="K107" s="33"/>
      <c r="L107" s="32"/>
      <c r="M107" s="34"/>
    </row>
    <row r="108" spans="2:13" ht="11.25">
      <c r="B108" s="22">
        <f t="shared" si="11"/>
        <v>2567</v>
      </c>
      <c r="C108" s="85"/>
      <c r="D108" s="70"/>
      <c r="E108" s="81"/>
      <c r="F108" s="82"/>
      <c r="G108" s="83"/>
      <c r="H108" s="84"/>
      <c r="J108" s="32"/>
      <c r="K108" s="33"/>
      <c r="L108" s="32"/>
      <c r="M108" s="34"/>
    </row>
    <row r="109" spans="2:13" ht="11.25">
      <c r="B109" s="22">
        <f t="shared" si="11"/>
        <v>2568</v>
      </c>
      <c r="C109" s="85"/>
      <c r="D109" s="70"/>
      <c r="E109" s="81"/>
      <c r="F109" s="82"/>
      <c r="G109" s="83"/>
      <c r="H109" s="84"/>
      <c r="J109" s="32"/>
      <c r="K109" s="33"/>
      <c r="L109" s="32"/>
      <c r="M109" s="34"/>
    </row>
    <row r="110" spans="2:13" ht="11.25">
      <c r="B110" s="22">
        <f t="shared" si="11"/>
        <v>2569</v>
      </c>
      <c r="C110" s="85"/>
      <c r="D110" s="70"/>
      <c r="E110" s="81"/>
      <c r="F110" s="82"/>
      <c r="G110" s="83"/>
      <c r="H110" s="84"/>
      <c r="J110" s="32"/>
      <c r="K110" s="33"/>
      <c r="L110" s="32"/>
      <c r="M110" s="34"/>
    </row>
    <row r="111" spans="2:12" ht="11.25">
      <c r="B111" s="22">
        <f t="shared" si="11"/>
        <v>2570</v>
      </c>
      <c r="C111" s="86"/>
      <c r="D111" s="70"/>
      <c r="E111" s="81"/>
      <c r="F111" s="82"/>
      <c r="G111" s="83"/>
      <c r="H111" s="84"/>
      <c r="J111" s="32"/>
      <c r="K111" s="33"/>
      <c r="L111" s="32"/>
    </row>
    <row r="112" spans="2:13" ht="11.25">
      <c r="B112" s="22">
        <f t="shared" si="11"/>
        <v>2571</v>
      </c>
      <c r="C112" s="64"/>
      <c r="D112" s="21"/>
      <c r="E112" s="24"/>
      <c r="F112" s="25"/>
      <c r="G112" s="26"/>
      <c r="H112" s="27"/>
      <c r="J112" s="32"/>
      <c r="K112" s="33"/>
      <c r="L112" s="32"/>
      <c r="M112" s="34"/>
    </row>
    <row r="113" spans="2:13" ht="11.25">
      <c r="B113" s="35">
        <f t="shared" si="11"/>
        <v>2572</v>
      </c>
      <c r="C113" s="65"/>
      <c r="D113" s="21"/>
      <c r="E113" s="36"/>
      <c r="F113" s="37"/>
      <c r="G113" s="38"/>
      <c r="H113" s="39"/>
      <c r="J113" s="32"/>
      <c r="K113" s="33"/>
      <c r="L113" s="32"/>
      <c r="M113" s="34"/>
    </row>
    <row r="114" spans="2:13" ht="11.25">
      <c r="B114" s="40"/>
      <c r="C114" s="41"/>
      <c r="D114" s="21"/>
      <c r="E114" s="42"/>
      <c r="F114" s="42"/>
      <c r="G114" s="42"/>
      <c r="H114" s="42"/>
      <c r="J114" s="32"/>
      <c r="K114" s="33"/>
      <c r="L114" s="32"/>
      <c r="M114" s="34"/>
    </row>
    <row r="115" spans="2:13" ht="11.25">
      <c r="B115" s="40"/>
      <c r="C115" s="41"/>
      <c r="D115" s="21"/>
      <c r="E115" s="42"/>
      <c r="F115" s="42"/>
      <c r="G115" s="42"/>
      <c r="H115" s="42"/>
      <c r="J115" s="32"/>
      <c r="K115" s="33"/>
      <c r="L115" s="32"/>
      <c r="M115" s="34"/>
    </row>
    <row r="116" spans="1:17" ht="16.5" customHeight="1">
      <c r="A116" s="23"/>
      <c r="B116" s="43"/>
      <c r="C116" s="44"/>
      <c r="D116" s="23"/>
      <c r="E116" s="23"/>
      <c r="F116" s="23"/>
      <c r="G116" s="23"/>
      <c r="H116" s="23"/>
      <c r="I116" s="23"/>
      <c r="J116" s="23"/>
      <c r="K116" s="23"/>
      <c r="Q116" s="41"/>
    </row>
    <row r="117" spans="1:11" ht="15.75" customHeight="1">
      <c r="A117" s="23"/>
      <c r="B117" s="45" t="s">
        <v>8</v>
      </c>
      <c r="C117" s="66">
        <f>AVERAGE(C5:C103)</f>
        <v>1217.1569767441856</v>
      </c>
      <c r="D117" s="46"/>
      <c r="E117" s="43"/>
      <c r="F117" s="43"/>
      <c r="G117" s="23"/>
      <c r="H117" s="47" t="s">
        <v>8</v>
      </c>
      <c r="I117" s="48" t="s">
        <v>21</v>
      </c>
      <c r="J117" s="49"/>
      <c r="K117" s="50"/>
    </row>
    <row r="118" spans="1:11" ht="15.75" customHeight="1">
      <c r="A118" s="23"/>
      <c r="B118" s="51" t="s">
        <v>10</v>
      </c>
      <c r="C118" s="67">
        <f>STDEV(C5:C103)</f>
        <v>370.8512311650529</v>
      </c>
      <c r="D118" s="46"/>
      <c r="E118" s="43"/>
      <c r="F118" s="43"/>
      <c r="G118" s="23"/>
      <c r="H118" s="53" t="s">
        <v>10</v>
      </c>
      <c r="I118" s="54" t="s">
        <v>12</v>
      </c>
      <c r="J118" s="55"/>
      <c r="K118" s="56"/>
    </row>
    <row r="119" spans="1:15" ht="15.75" customHeight="1">
      <c r="A119" s="43"/>
      <c r="B119" s="51" t="s">
        <v>13</v>
      </c>
      <c r="C119" s="52">
        <f>C118/C117</f>
        <v>0.3046864441076906</v>
      </c>
      <c r="D119" s="46"/>
      <c r="E119" s="57">
        <f>C119*100</f>
        <v>30.46864441076906</v>
      </c>
      <c r="F119" s="43" t="s">
        <v>2</v>
      </c>
      <c r="G119" s="23"/>
      <c r="H119" s="53" t="s">
        <v>13</v>
      </c>
      <c r="I119" s="54" t="s">
        <v>14</v>
      </c>
      <c r="J119" s="55"/>
      <c r="K119" s="56"/>
      <c r="M119" s="63" t="s">
        <v>19</v>
      </c>
      <c r="N119" s="88">
        <f>C125-C126-C127</f>
        <v>76</v>
      </c>
      <c r="O119" s="2" t="s">
        <v>0</v>
      </c>
    </row>
    <row r="120" spans="1:15" ht="15.75" customHeight="1">
      <c r="A120" s="43"/>
      <c r="B120" s="51" t="s">
        <v>9</v>
      </c>
      <c r="C120" s="67">
        <f>C117-C118</f>
        <v>846.3057455791327</v>
      </c>
      <c r="D120" s="46"/>
      <c r="E120" s="43"/>
      <c r="F120" s="43"/>
      <c r="G120" s="23"/>
      <c r="H120" s="53" t="s">
        <v>9</v>
      </c>
      <c r="I120" s="54" t="s">
        <v>15</v>
      </c>
      <c r="J120" s="55"/>
      <c r="K120" s="56"/>
      <c r="M120" s="63" t="s">
        <v>18</v>
      </c>
      <c r="N120" s="88">
        <f>C126</f>
        <v>14</v>
      </c>
      <c r="O120" s="2" t="s">
        <v>0</v>
      </c>
    </row>
    <row r="121" spans="1:15" ht="15.75" customHeight="1">
      <c r="A121" s="43"/>
      <c r="B121" s="58" t="s">
        <v>11</v>
      </c>
      <c r="C121" s="68">
        <f>C117+C118</f>
        <v>1588.0082079092385</v>
      </c>
      <c r="D121" s="46"/>
      <c r="E121" s="43"/>
      <c r="F121" s="43"/>
      <c r="G121" s="23"/>
      <c r="H121" s="59" t="s">
        <v>11</v>
      </c>
      <c r="I121" s="60" t="s">
        <v>16</v>
      </c>
      <c r="J121" s="61"/>
      <c r="K121" s="62"/>
      <c r="M121" s="63" t="s">
        <v>17</v>
      </c>
      <c r="N121" s="88">
        <f>C127</f>
        <v>9</v>
      </c>
      <c r="O121" s="2" t="s">
        <v>0</v>
      </c>
    </row>
    <row r="122" spans="1:6" ht="17.25" customHeight="1">
      <c r="A122" s="40"/>
      <c r="C122" s="40"/>
      <c r="D122" s="40"/>
      <c r="E122" s="40"/>
      <c r="F122" s="40"/>
    </row>
    <row r="123" spans="1:3" ht="11.25">
      <c r="A123" s="40"/>
      <c r="C123" s="40"/>
    </row>
    <row r="124" ht="11.25">
      <c r="A124" s="40"/>
    </row>
    <row r="125" ht="11.25">
      <c r="C125" s="2">
        <f>MAX(I5:I113)</f>
        <v>99</v>
      </c>
    </row>
    <row r="126" ht="11.25">
      <c r="C126" s="87">
        <f>COUNTIF(C5:C103,"&gt;1588")</f>
        <v>14</v>
      </c>
    </row>
    <row r="127" ht="11.25">
      <c r="C127" s="87">
        <f>COUNTIF(C5:C102,"&lt;846")</f>
        <v>9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2021-04-23T07:57:25Z</dcterms:modified>
  <cp:category/>
  <cp:version/>
  <cp:contentType/>
  <cp:contentStatus/>
</cp:coreProperties>
</file>