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0"/>
  </bookViews>
  <sheets>
    <sheet name="monrain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'monrain'!$Q:$AC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<sst xmlns="http://schemas.openxmlformats.org/spreadsheetml/2006/main" count="27" uniqueCount="22">
  <si>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</si>
  <si>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</si>
  <si>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</si>
  <si>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</si>
  <si>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</si>
  <si>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</si>
  <si>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</si>
  <si>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</si>
  <si>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</si>
  <si>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</si>
  <si>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</si>
  <si>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</si>
  <si>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</si>
  <si>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</si>
  <si>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</si>
  <si>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</si>
  <si>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</si>
  <si>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</si>
  <si>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</si>
  <si>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40151 (Y.1C)  บ้านน้ำโค้ง  อ.เมือง  จ.แพร่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</si>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</sst>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mmm\-yyyy"/>
    <numFmt numFmtId="191" formatCode="\ \ \ bbbb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8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182" fontId="0" fillId="0" borderId="0" xfId="0" applyAlignment="1">
      <alignment/>
    </xf>
    <xf numFmtId="182" fontId="8" fillId="0" borderId="0" xfId="0" applyFont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85" fontId="7" fillId="0" borderId="12" xfId="0" applyNumberFormat="1" applyFont="1" applyBorder="1" applyAlignment="1" applyProtection="1">
      <alignment horizontal="center"/>
      <protection/>
    </xf>
    <xf numFmtId="185" fontId="7" fillId="0" borderId="13" xfId="0" applyNumberFormat="1" applyFont="1" applyBorder="1" applyAlignment="1" applyProtection="1">
      <alignment horizontal="center"/>
      <protection/>
    </xf>
    <xf numFmtId="185" fontId="7" fillId="0" borderId="14" xfId="0" applyNumberFormat="1" applyFont="1" applyBorder="1" applyAlignment="1" applyProtection="1">
      <alignment horizontal="center"/>
      <protection/>
    </xf>
    <xf numFmtId="185" fontId="7" fillId="0" borderId="11" xfId="0" applyNumberFormat="1" applyFont="1" applyBorder="1" applyAlignment="1" applyProtection="1">
      <alignment horizontal="center"/>
      <protection/>
    </xf>
    <xf numFmtId="191" fontId="8" fillId="0" borderId="15" xfId="0" applyNumberFormat="1" applyFont="1" applyBorder="1" applyAlignment="1" applyProtection="1">
      <alignment horizontal="center"/>
      <protection/>
    </xf>
    <xf numFmtId="184" fontId="8" fillId="0" borderId="16" xfId="0" applyNumberFormat="1" applyFont="1" applyBorder="1" applyAlignment="1" applyProtection="1">
      <alignment horizontal="right"/>
      <protection/>
    </xf>
    <xf numFmtId="184" fontId="8" fillId="0" borderId="17" xfId="0" applyNumberFormat="1" applyFont="1" applyBorder="1" applyAlignment="1" applyProtection="1">
      <alignment horizontal="right"/>
      <protection/>
    </xf>
    <xf numFmtId="185" fontId="8" fillId="0" borderId="17" xfId="0" applyNumberFormat="1" applyFont="1" applyBorder="1" applyAlignment="1" applyProtection="1">
      <alignment horizontal="right"/>
      <protection/>
    </xf>
    <xf numFmtId="185" fontId="8" fillId="0" borderId="18" xfId="0" applyNumberFormat="1" applyFont="1" applyBorder="1" applyAlignment="1" applyProtection="1">
      <alignment horizontal="right"/>
      <protection/>
    </xf>
    <xf numFmtId="184" fontId="8" fillId="0" borderId="19" xfId="0" applyNumberFormat="1" applyFont="1" applyBorder="1" applyAlignment="1" applyProtection="1">
      <alignment horizontal="right"/>
      <protection/>
    </xf>
    <xf numFmtId="183" fontId="8" fillId="0" borderId="20" xfId="0" applyNumberFormat="1" applyFont="1" applyBorder="1" applyAlignment="1" applyProtection="1">
      <alignment horizontal="right"/>
      <protection/>
    </xf>
    <xf numFmtId="191" fontId="8" fillId="0" borderId="21" xfId="0" applyNumberFormat="1" applyFont="1" applyBorder="1" applyAlignment="1" applyProtection="1">
      <alignment horizontal="center"/>
      <protection/>
    </xf>
    <xf numFmtId="185" fontId="8" fillId="0" borderId="22" xfId="0" applyNumberFormat="1" applyFont="1" applyBorder="1" applyAlignment="1" applyProtection="1">
      <alignment horizontal="right"/>
      <protection/>
    </xf>
    <xf numFmtId="185" fontId="8" fillId="0" borderId="23" xfId="0" applyNumberFormat="1" applyFont="1" applyBorder="1" applyAlignment="1" applyProtection="1">
      <alignment horizontal="right"/>
      <protection/>
    </xf>
    <xf numFmtId="185" fontId="8" fillId="0" borderId="24" xfId="0" applyNumberFormat="1" applyFont="1" applyBorder="1" applyAlignment="1" applyProtection="1">
      <alignment horizontal="right"/>
      <protection/>
    </xf>
    <xf numFmtId="185" fontId="8" fillId="0" borderId="21" xfId="0" applyNumberFormat="1" applyFont="1" applyBorder="1" applyAlignment="1" applyProtection="1">
      <alignment horizontal="right"/>
      <protection/>
    </xf>
    <xf numFmtId="1" fontId="8" fillId="0" borderId="25" xfId="0" applyNumberFormat="1" applyFont="1" applyBorder="1" applyAlignment="1" applyProtection="1">
      <alignment horizontal="right"/>
      <protection/>
    </xf>
    <xf numFmtId="185" fontId="8" fillId="0" borderId="26" xfId="0" applyNumberFormat="1" applyFont="1" applyBorder="1" applyAlignment="1" applyProtection="1">
      <alignment horizontal="right"/>
      <protection/>
    </xf>
    <xf numFmtId="1" fontId="8" fillId="0" borderId="21" xfId="0" applyNumberFormat="1" applyFont="1" applyBorder="1" applyAlignment="1" applyProtection="1">
      <alignment horizontal="center"/>
      <protection/>
    </xf>
    <xf numFmtId="185" fontId="8" fillId="0" borderId="22" xfId="0" applyNumberFormat="1" applyFont="1" applyBorder="1" applyAlignment="1" applyProtection="1">
      <alignment horizontal="center"/>
      <protection/>
    </xf>
    <xf numFmtId="185" fontId="8" fillId="0" borderId="26" xfId="0" applyNumberFormat="1" applyFont="1" applyBorder="1" applyAlignment="1" applyProtection="1">
      <alignment horizontal="center"/>
      <protection/>
    </xf>
    <xf numFmtId="185" fontId="8" fillId="0" borderId="21" xfId="0" applyNumberFormat="1" applyFont="1" applyBorder="1" applyAlignment="1" applyProtection="1">
      <alignment horizontal="center"/>
      <protection/>
    </xf>
    <xf numFmtId="183" fontId="8" fillId="0" borderId="25" xfId="0" applyNumberFormat="1" applyFont="1" applyBorder="1" applyAlignment="1" applyProtection="1">
      <alignment horizontal="center"/>
      <protection/>
    </xf>
    <xf numFmtId="183" fontId="8" fillId="0" borderId="25" xfId="0" applyNumberFormat="1" applyFont="1" applyBorder="1" applyAlignment="1" applyProtection="1">
      <alignment horizontal="right"/>
      <protection/>
    </xf>
    <xf numFmtId="182" fontId="8" fillId="0" borderId="0" xfId="0" applyFont="1" applyAlignment="1">
      <alignment horizontal="center"/>
    </xf>
    <xf numFmtId="184" fontId="8" fillId="0" borderId="0" xfId="0" applyNumberFormat="1" applyFont="1" applyAlignment="1">
      <alignment horizontal="center"/>
    </xf>
    <xf numFmtId="1" fontId="8" fillId="0" borderId="27" xfId="0" applyNumberFormat="1" applyFont="1" applyBorder="1" applyAlignment="1" applyProtection="1">
      <alignment horizontal="center"/>
      <protection/>
    </xf>
    <xf numFmtId="185" fontId="8" fillId="0" borderId="28" xfId="0" applyNumberFormat="1" applyFont="1" applyBorder="1" applyAlignment="1" applyProtection="1">
      <alignment horizontal="right"/>
      <protection/>
    </xf>
    <xf numFmtId="185" fontId="8" fillId="0" borderId="27" xfId="0" applyNumberFormat="1" applyFont="1" applyBorder="1" applyAlignment="1" applyProtection="1">
      <alignment horizontal="right"/>
      <protection/>
    </xf>
    <xf numFmtId="183" fontId="8" fillId="0" borderId="29" xfId="0" applyNumberFormat="1" applyFont="1" applyBorder="1" applyAlignment="1" applyProtection="1">
      <alignment horizontal="right"/>
      <protection/>
    </xf>
    <xf numFmtId="183" fontId="8" fillId="0" borderId="30" xfId="0" applyNumberFormat="1" applyFont="1" applyBorder="1" applyAlignment="1" applyProtection="1">
      <alignment horizontal="center"/>
      <protection/>
    </xf>
    <xf numFmtId="184" fontId="8" fillId="0" borderId="30" xfId="0" applyNumberFormat="1" applyFont="1" applyBorder="1" applyAlignment="1" applyProtection="1">
      <alignment horizontal="center"/>
      <protection/>
    </xf>
    <xf numFmtId="183" fontId="8" fillId="0" borderId="0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 applyProtection="1">
      <alignment horizontal="center"/>
      <protection/>
    </xf>
    <xf numFmtId="186" fontId="9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 applyProtection="1">
      <alignment horizontal="center"/>
      <protection/>
    </xf>
    <xf numFmtId="185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Y.1C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บ้านน้ำโค้ง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9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875"/>
          <c:w val="0.8732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monrain!$A$5:$A$36</c:f>
              <c:numCache/>
            </c:numRef>
          </c:cat>
          <c:val>
            <c:numRef>
              <c:f>monrain!$N$5:$N$36</c:f>
              <c:numCache/>
            </c:numRef>
          </c:val>
        </c:ser>
        <c:axId val="29229174"/>
        <c:axId val="61735975"/>
      </c:barChart>
      <c:lineChart>
        <c:grouping val="standard"/>
        <c:varyColors val="0"/>
        <c:ser>
          <c:idx val="1"/>
          <c:order val="1"/>
          <c:tx>
            <c:v>ปริมาณน้ำฝนเฉลี่ย 1221.1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monrain!$A$5:$A$36</c:f>
              <c:numCache/>
            </c:numRef>
          </c:cat>
          <c:val>
            <c:numRef>
              <c:f>monrain!$P$5:$P$36</c:f>
              <c:numCache/>
            </c:numRef>
          </c:val>
          <c:smooth val="0"/>
        </c:ser>
        <c:axId val="29229174"/>
        <c:axId val="61735975"/>
      </c:lineChart>
      <c:dateAx>
        <c:axId val="2922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1735975"/>
        <c:crosses val="autoZero"/>
        <c:auto val="0"/>
        <c:baseTimeUnit val="years"/>
        <c:majorUnit val="2"/>
        <c:majorTimeUnit val="years"/>
        <c:minorUnit val="21"/>
        <c:minorTimeUnit val="days"/>
        <c:noMultiLvlLbl val="0"/>
      </c:dateAx>
      <c:valAx>
        <c:axId val="6173597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922917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7525"/>
          <c:y val="0.1775"/>
          <c:w val="0.309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4</xdr:row>
      <xdr:rowOff>0</xdr:rowOff>
    </xdr:from>
    <xdr:to>
      <xdr:col>24</xdr:col>
      <xdr:colOff>9525</xdr:colOff>
      <xdr:row>26</xdr:row>
      <xdr:rowOff>209550</xdr:rowOff>
    </xdr:to>
    <xdr:graphicFrame>
      <xdr:nvGraphicFramePr>
        <xdr:cNvPr id="1" name="Chart 1"/>
        <xdr:cNvGraphicFramePr/>
      </xdr:nvGraphicFramePr>
      <xdr:xfrm>
        <a:off x="6715125" y="1162050"/>
        <a:ext cx="5019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5"/>
  <sheetViews>
    <sheetView showGridLines="0" tabSelected="1" zoomScalePageLayoutView="0" workbookViewId="0" topLeftCell="A22">
      <selection activeCell="W37" sqref="W37"/>
    </sheetView>
  </sheetViews>
  <sheetFormatPr defaultColWidth="9.7109375" defaultRowHeight="12.75"/>
  <cols>
    <col min="1" max="1" width="7.421875" style="1" customWidth="1"/>
    <col min="2" max="13" width="5.7109375" style="1" customWidth="1"/>
    <col min="14" max="14" width="6.7109375" style="28" customWidth="1"/>
    <col min="15" max="15" width="5.7109375" style="28" customWidth="1"/>
    <col min="16" max="16384" width="9.7109375" style="1" customWidth="1"/>
  </cols>
  <sheetData>
    <row r="1" spans="1:15" ht="30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7.7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>
      <c r="A4" s="3" t="s">
        <v>16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  <c r="O4" s="3" t="s">
        <v>14</v>
      </c>
    </row>
    <row r="5" spans="1:16" ht="19.5" customHeight="1">
      <c r="A5" s="8">
        <v>34313</v>
      </c>
      <c r="B5" s="9" t="s">
        <v>20</v>
      </c>
      <c r="C5" s="10" t="s">
        <v>20</v>
      </c>
      <c r="D5" s="10" t="s">
        <v>20</v>
      </c>
      <c r="E5" s="10" t="s">
        <v>20</v>
      </c>
      <c r="F5" s="11">
        <v>93.9</v>
      </c>
      <c r="G5" s="11">
        <v>185</v>
      </c>
      <c r="H5" s="11">
        <v>18.9</v>
      </c>
      <c r="I5" s="11">
        <v>0</v>
      </c>
      <c r="J5" s="11">
        <v>0</v>
      </c>
      <c r="K5" s="11">
        <v>0</v>
      </c>
      <c r="L5" s="11">
        <v>0</v>
      </c>
      <c r="M5" s="12">
        <v>128.7</v>
      </c>
      <c r="N5" s="13" t="s">
        <v>20</v>
      </c>
      <c r="O5" s="14" t="s">
        <v>20</v>
      </c>
      <c r="P5" s="29">
        <v>1221.1</v>
      </c>
    </row>
    <row r="6" spans="1:16" ht="19.5" customHeight="1">
      <c r="A6" s="15">
        <v>34678</v>
      </c>
      <c r="B6" s="16">
        <v>56.1</v>
      </c>
      <c r="C6" s="17">
        <v>343.9</v>
      </c>
      <c r="D6" s="17">
        <v>84.5</v>
      </c>
      <c r="E6" s="17">
        <v>299.8</v>
      </c>
      <c r="F6" s="17">
        <v>269.4</v>
      </c>
      <c r="G6" s="17">
        <v>119.9</v>
      </c>
      <c r="H6" s="17">
        <v>76.9</v>
      </c>
      <c r="I6" s="17">
        <v>6.9</v>
      </c>
      <c r="J6" s="17">
        <v>0</v>
      </c>
      <c r="K6" s="17">
        <v>0</v>
      </c>
      <c r="L6" s="17">
        <v>0</v>
      </c>
      <c r="M6" s="18">
        <v>38.4</v>
      </c>
      <c r="N6" s="19">
        <f>+SUM(B6:M6)</f>
        <v>1295.8000000000002</v>
      </c>
      <c r="O6" s="20">
        <v>106</v>
      </c>
      <c r="P6" s="29">
        <v>1221.1</v>
      </c>
    </row>
    <row r="7" spans="1:16" ht="19.5" customHeight="1">
      <c r="A7" s="15">
        <v>35043</v>
      </c>
      <c r="B7" s="16">
        <v>9.3</v>
      </c>
      <c r="C7" s="17">
        <v>169.9</v>
      </c>
      <c r="D7" s="17">
        <v>111.1</v>
      </c>
      <c r="E7" s="17">
        <v>172.3</v>
      </c>
      <c r="F7" s="17">
        <v>354.8</v>
      </c>
      <c r="G7" s="17">
        <v>138.1</v>
      </c>
      <c r="H7" s="17">
        <v>102.9</v>
      </c>
      <c r="I7" s="17">
        <v>137.2</v>
      </c>
      <c r="J7" s="17">
        <v>0</v>
      </c>
      <c r="K7" s="17">
        <v>0</v>
      </c>
      <c r="L7" s="17">
        <v>21.4</v>
      </c>
      <c r="M7" s="18">
        <v>6.5</v>
      </c>
      <c r="N7" s="19">
        <f aca="true" t="shared" si="0" ref="N7:N18">+SUM(B7:M7)</f>
        <v>1223.5000000000002</v>
      </c>
      <c r="O7" s="20">
        <v>112</v>
      </c>
      <c r="P7" s="29">
        <v>1221.1</v>
      </c>
    </row>
    <row r="8" spans="1:16" ht="19.5" customHeight="1">
      <c r="A8" s="15">
        <v>35409</v>
      </c>
      <c r="B8" s="16">
        <v>232.6</v>
      </c>
      <c r="C8" s="17">
        <v>49.3</v>
      </c>
      <c r="D8" s="17">
        <v>140.13</v>
      </c>
      <c r="E8" s="17">
        <v>99.1</v>
      </c>
      <c r="F8" s="17">
        <v>214.2</v>
      </c>
      <c r="G8" s="17">
        <v>324.2</v>
      </c>
      <c r="H8" s="17">
        <v>63.1</v>
      </c>
      <c r="I8" s="17">
        <v>9.7</v>
      </c>
      <c r="J8" s="17">
        <v>0</v>
      </c>
      <c r="K8" s="17">
        <v>0</v>
      </c>
      <c r="L8" s="17">
        <v>2</v>
      </c>
      <c r="M8" s="18">
        <v>61.2</v>
      </c>
      <c r="N8" s="19">
        <f t="shared" si="0"/>
        <v>1195.53</v>
      </c>
      <c r="O8" s="20">
        <v>105</v>
      </c>
      <c r="P8" s="29">
        <v>1221.1</v>
      </c>
    </row>
    <row r="9" spans="1:16" ht="19.5" customHeight="1">
      <c r="A9" s="15">
        <v>35774</v>
      </c>
      <c r="B9" s="16">
        <v>30.1</v>
      </c>
      <c r="C9" s="17">
        <v>135.1</v>
      </c>
      <c r="D9" s="17">
        <v>46.2</v>
      </c>
      <c r="E9" s="17">
        <v>197.7</v>
      </c>
      <c r="F9" s="17">
        <v>283.5</v>
      </c>
      <c r="G9" s="17">
        <v>196.3</v>
      </c>
      <c r="H9" s="17">
        <v>47</v>
      </c>
      <c r="I9" s="17">
        <v>1.2</v>
      </c>
      <c r="J9" s="17">
        <v>0</v>
      </c>
      <c r="K9" s="17">
        <v>0</v>
      </c>
      <c r="L9" s="17">
        <v>0</v>
      </c>
      <c r="M9" s="18">
        <v>57.6</v>
      </c>
      <c r="N9" s="19">
        <f t="shared" si="0"/>
        <v>994.6999999999999</v>
      </c>
      <c r="O9" s="20">
        <v>93</v>
      </c>
      <c r="P9" s="29">
        <v>1221.1</v>
      </c>
    </row>
    <row r="10" spans="1:16" ht="19.5" customHeight="1">
      <c r="A10" s="15">
        <v>36139</v>
      </c>
      <c r="B10" s="16">
        <v>121.4</v>
      </c>
      <c r="C10" s="17">
        <v>216.9</v>
      </c>
      <c r="D10" s="17">
        <v>91</v>
      </c>
      <c r="E10" s="17">
        <v>142.2</v>
      </c>
      <c r="F10" s="17">
        <v>96.9</v>
      </c>
      <c r="G10" s="17">
        <v>264.2</v>
      </c>
      <c r="H10" s="17">
        <v>63.6</v>
      </c>
      <c r="I10" s="17">
        <v>19.1</v>
      </c>
      <c r="J10" s="17">
        <v>0</v>
      </c>
      <c r="K10" s="17">
        <v>26.2</v>
      </c>
      <c r="L10" s="17">
        <v>7.7</v>
      </c>
      <c r="M10" s="18">
        <v>6.8</v>
      </c>
      <c r="N10" s="19">
        <f t="shared" si="0"/>
        <v>1056</v>
      </c>
      <c r="O10" s="20">
        <v>87</v>
      </c>
      <c r="P10" s="29">
        <v>1221.1</v>
      </c>
    </row>
    <row r="11" spans="1:16" ht="19.5" customHeight="1">
      <c r="A11" s="15">
        <v>36504</v>
      </c>
      <c r="B11" s="16">
        <v>238</v>
      </c>
      <c r="C11" s="17">
        <v>149.6</v>
      </c>
      <c r="D11" s="17">
        <v>116.1</v>
      </c>
      <c r="E11" s="17">
        <v>129.2</v>
      </c>
      <c r="F11" s="17">
        <v>218.1</v>
      </c>
      <c r="G11" s="17">
        <v>239.4</v>
      </c>
      <c r="H11" s="17">
        <v>110.9</v>
      </c>
      <c r="I11" s="17">
        <v>12.2</v>
      </c>
      <c r="J11" s="17">
        <v>4.4</v>
      </c>
      <c r="K11" s="17">
        <v>0</v>
      </c>
      <c r="L11" s="17">
        <v>19.2</v>
      </c>
      <c r="M11" s="18">
        <v>2.7</v>
      </c>
      <c r="N11" s="19">
        <f t="shared" si="0"/>
        <v>1239.8000000000004</v>
      </c>
      <c r="O11" s="20">
        <v>134</v>
      </c>
      <c r="P11" s="29">
        <v>1221.1</v>
      </c>
    </row>
    <row r="12" spans="1:16" ht="19.5" customHeight="1">
      <c r="A12" s="15">
        <v>36870</v>
      </c>
      <c r="B12" s="16">
        <v>52.4</v>
      </c>
      <c r="C12" s="17">
        <v>224.2</v>
      </c>
      <c r="D12" s="17">
        <v>155.2</v>
      </c>
      <c r="E12" s="17">
        <v>200.6</v>
      </c>
      <c r="F12" s="17">
        <v>118.9</v>
      </c>
      <c r="G12" s="17">
        <v>288.1</v>
      </c>
      <c r="H12" s="17">
        <v>101.7</v>
      </c>
      <c r="I12" s="17">
        <v>1.3</v>
      </c>
      <c r="J12" s="17">
        <v>0</v>
      </c>
      <c r="K12" s="17">
        <v>2.9</v>
      </c>
      <c r="L12" s="17">
        <v>0</v>
      </c>
      <c r="M12" s="18">
        <v>230.4</v>
      </c>
      <c r="N12" s="19">
        <f t="shared" si="0"/>
        <v>1375.7000000000003</v>
      </c>
      <c r="O12" s="20">
        <v>120</v>
      </c>
      <c r="P12" s="29">
        <v>1221.1</v>
      </c>
    </row>
    <row r="13" spans="1:16" ht="19.5" customHeight="1">
      <c r="A13" s="15">
        <v>37235</v>
      </c>
      <c r="B13" s="16">
        <v>18.2</v>
      </c>
      <c r="C13" s="17">
        <v>188.3</v>
      </c>
      <c r="D13" s="17">
        <v>76.1</v>
      </c>
      <c r="E13" s="17">
        <v>204.2</v>
      </c>
      <c r="F13" s="17">
        <v>343.2</v>
      </c>
      <c r="G13" s="17">
        <v>138.6</v>
      </c>
      <c r="H13" s="17">
        <v>113</v>
      </c>
      <c r="I13" s="17">
        <v>2.3</v>
      </c>
      <c r="J13" s="17">
        <v>1.9</v>
      </c>
      <c r="K13" s="17">
        <v>6.3</v>
      </c>
      <c r="L13" s="17">
        <v>0</v>
      </c>
      <c r="M13" s="18">
        <v>10.9</v>
      </c>
      <c r="N13" s="19">
        <f t="shared" si="0"/>
        <v>1103</v>
      </c>
      <c r="O13" s="20">
        <v>103</v>
      </c>
      <c r="P13" s="29">
        <v>1221.1</v>
      </c>
    </row>
    <row r="14" spans="1:16" ht="19.5" customHeight="1">
      <c r="A14" s="15">
        <v>37600</v>
      </c>
      <c r="B14" s="16">
        <v>8.3</v>
      </c>
      <c r="C14" s="17">
        <v>206.2</v>
      </c>
      <c r="D14" s="17">
        <v>173.7</v>
      </c>
      <c r="E14" s="17">
        <v>96.1</v>
      </c>
      <c r="F14" s="17">
        <v>515.3</v>
      </c>
      <c r="G14" s="17">
        <v>163.9</v>
      </c>
      <c r="H14" s="17">
        <v>133.9</v>
      </c>
      <c r="I14" s="17">
        <v>69.5</v>
      </c>
      <c r="J14" s="17">
        <v>9.9</v>
      </c>
      <c r="K14" s="17">
        <v>5</v>
      </c>
      <c r="L14" s="17">
        <v>0.7</v>
      </c>
      <c r="M14" s="18">
        <v>56.8</v>
      </c>
      <c r="N14" s="19">
        <f t="shared" si="0"/>
        <v>1439.3000000000002</v>
      </c>
      <c r="O14" s="20">
        <v>122</v>
      </c>
      <c r="P14" s="29">
        <v>1221.1</v>
      </c>
    </row>
    <row r="15" spans="1:16" ht="19.5" customHeight="1">
      <c r="A15" s="15">
        <v>37965</v>
      </c>
      <c r="B15" s="16">
        <v>55.8</v>
      </c>
      <c r="C15" s="17">
        <v>117.7</v>
      </c>
      <c r="D15" s="17">
        <v>112.1</v>
      </c>
      <c r="E15" s="17">
        <v>189.7</v>
      </c>
      <c r="F15" s="17">
        <v>81.7</v>
      </c>
      <c r="G15" s="17">
        <v>232.9</v>
      </c>
      <c r="H15" s="17">
        <v>3.6</v>
      </c>
      <c r="I15" s="17">
        <v>0</v>
      </c>
      <c r="J15" s="17">
        <v>0</v>
      </c>
      <c r="K15" s="17">
        <v>0</v>
      </c>
      <c r="L15" s="17">
        <v>0.5</v>
      </c>
      <c r="M15" s="18">
        <v>0</v>
      </c>
      <c r="N15" s="19">
        <f t="shared" si="0"/>
        <v>794</v>
      </c>
      <c r="O15" s="20">
        <v>80</v>
      </c>
      <c r="P15" s="29">
        <v>1221.1</v>
      </c>
    </row>
    <row r="16" spans="1:16" ht="19.5" customHeight="1">
      <c r="A16" s="15">
        <v>38331</v>
      </c>
      <c r="B16" s="16">
        <v>89.7</v>
      </c>
      <c r="C16" s="17">
        <v>299.4</v>
      </c>
      <c r="D16" s="17">
        <v>255.7</v>
      </c>
      <c r="E16" s="17">
        <v>187.5</v>
      </c>
      <c r="F16" s="17">
        <v>68.9</v>
      </c>
      <c r="G16" s="17">
        <v>347</v>
      </c>
      <c r="H16" s="17">
        <v>19.1</v>
      </c>
      <c r="I16" s="17">
        <v>26.7</v>
      </c>
      <c r="J16" s="17">
        <v>0</v>
      </c>
      <c r="K16" s="17">
        <v>24.1</v>
      </c>
      <c r="L16" s="17">
        <v>0</v>
      </c>
      <c r="M16" s="18">
        <v>10.5</v>
      </c>
      <c r="N16" s="19">
        <f t="shared" si="0"/>
        <v>1328.5999999999997</v>
      </c>
      <c r="O16" s="20">
        <v>99</v>
      </c>
      <c r="P16" s="29">
        <v>1221.1</v>
      </c>
    </row>
    <row r="17" spans="1:16" ht="19.5" customHeight="1">
      <c r="A17" s="15">
        <v>38696</v>
      </c>
      <c r="B17" s="16">
        <v>122.4</v>
      </c>
      <c r="C17" s="16">
        <v>117.1</v>
      </c>
      <c r="D17" s="16">
        <v>127.9</v>
      </c>
      <c r="E17" s="16">
        <v>174</v>
      </c>
      <c r="F17" s="16">
        <v>255</v>
      </c>
      <c r="G17" s="16">
        <v>317.6</v>
      </c>
      <c r="H17" s="16">
        <v>99.4</v>
      </c>
      <c r="I17" s="16">
        <v>15.1</v>
      </c>
      <c r="J17" s="16">
        <v>6</v>
      </c>
      <c r="K17" s="16">
        <v>0</v>
      </c>
      <c r="L17" s="16">
        <v>0.4</v>
      </c>
      <c r="M17" s="21">
        <v>7.5</v>
      </c>
      <c r="N17" s="19">
        <f t="shared" si="0"/>
        <v>1242.4</v>
      </c>
      <c r="O17" s="20">
        <v>103</v>
      </c>
      <c r="P17" s="29">
        <v>1221.1</v>
      </c>
    </row>
    <row r="18" spans="1:16" ht="19.5" customHeight="1">
      <c r="A18" s="15">
        <v>39061</v>
      </c>
      <c r="B18" s="16">
        <v>184.2</v>
      </c>
      <c r="C18" s="16">
        <v>268.4</v>
      </c>
      <c r="D18" s="16">
        <v>176.2</v>
      </c>
      <c r="E18" s="16">
        <v>240.4</v>
      </c>
      <c r="F18" s="16">
        <v>249.1</v>
      </c>
      <c r="G18" s="16">
        <v>155.7</v>
      </c>
      <c r="H18" s="16">
        <v>124</v>
      </c>
      <c r="I18" s="16">
        <v>0</v>
      </c>
      <c r="J18" s="16">
        <v>0.6</v>
      </c>
      <c r="K18" s="16">
        <v>0</v>
      </c>
      <c r="L18" s="16">
        <v>1.7</v>
      </c>
      <c r="M18" s="21">
        <v>10.5</v>
      </c>
      <c r="N18" s="19">
        <f t="shared" si="0"/>
        <v>1410.8</v>
      </c>
      <c r="O18" s="20">
        <v>105</v>
      </c>
      <c r="P18" s="29">
        <v>1221.1</v>
      </c>
    </row>
    <row r="19" spans="1:16" ht="19.5" customHeight="1">
      <c r="A19" s="15">
        <v>39426</v>
      </c>
      <c r="B19" s="16">
        <v>75.7</v>
      </c>
      <c r="C19" s="16">
        <v>211.7</v>
      </c>
      <c r="D19" s="16">
        <v>105.3</v>
      </c>
      <c r="E19" s="16">
        <v>83.9</v>
      </c>
      <c r="F19" s="16">
        <v>165.6</v>
      </c>
      <c r="G19" s="16">
        <v>212.3</v>
      </c>
      <c r="H19" s="16">
        <v>83</v>
      </c>
      <c r="I19" s="16">
        <v>0</v>
      </c>
      <c r="J19" s="16">
        <v>0</v>
      </c>
      <c r="K19" s="16">
        <v>36</v>
      </c>
      <c r="L19" s="16">
        <v>28.3</v>
      </c>
      <c r="M19" s="21">
        <v>21.4</v>
      </c>
      <c r="N19" s="19">
        <f>+SUM(B19:M19)</f>
        <v>1023.1999999999999</v>
      </c>
      <c r="O19" s="20">
        <v>102</v>
      </c>
      <c r="P19" s="29">
        <v>1221.1</v>
      </c>
    </row>
    <row r="20" spans="1:16" ht="19.5" customHeight="1">
      <c r="A20" s="15">
        <v>39792</v>
      </c>
      <c r="B20" s="16">
        <v>143.4</v>
      </c>
      <c r="C20" s="16">
        <v>95.8</v>
      </c>
      <c r="D20" s="16">
        <v>227.9</v>
      </c>
      <c r="E20" s="16">
        <v>301.5</v>
      </c>
      <c r="F20" s="16">
        <v>90.7</v>
      </c>
      <c r="G20" s="16">
        <v>177.9</v>
      </c>
      <c r="H20" s="16">
        <v>22.9</v>
      </c>
      <c r="I20" s="16">
        <v>72.2</v>
      </c>
      <c r="J20" s="16">
        <v>26.8</v>
      </c>
      <c r="K20" s="16">
        <v>0</v>
      </c>
      <c r="L20" s="16">
        <v>4</v>
      </c>
      <c r="M20" s="21">
        <v>30.2</v>
      </c>
      <c r="N20" s="19">
        <v>1193.3</v>
      </c>
      <c r="O20" s="20">
        <v>116</v>
      </c>
      <c r="P20" s="29">
        <v>1221.1</v>
      </c>
    </row>
    <row r="21" spans="1:16" ht="19.5" customHeight="1">
      <c r="A21" s="15">
        <v>40157</v>
      </c>
      <c r="B21" s="16">
        <v>176</v>
      </c>
      <c r="C21" s="16">
        <v>197.9</v>
      </c>
      <c r="D21" s="16">
        <v>264.9</v>
      </c>
      <c r="E21" s="16">
        <v>126.5</v>
      </c>
      <c r="F21" s="16">
        <v>250.9</v>
      </c>
      <c r="G21" s="16">
        <v>106</v>
      </c>
      <c r="H21" s="16">
        <v>65.8</v>
      </c>
      <c r="I21" s="16">
        <v>28.8</v>
      </c>
      <c r="J21" s="16">
        <v>0</v>
      </c>
      <c r="K21" s="16">
        <v>32.9</v>
      </c>
      <c r="L21" s="16">
        <v>0</v>
      </c>
      <c r="M21" s="21">
        <v>0.6</v>
      </c>
      <c r="N21" s="19">
        <v>1250.3</v>
      </c>
      <c r="O21" s="20">
        <v>98</v>
      </c>
      <c r="P21" s="29">
        <v>1221.1</v>
      </c>
    </row>
    <row r="22" spans="1:16" ht="19.5" customHeight="1">
      <c r="A22" s="15">
        <v>40522</v>
      </c>
      <c r="B22" s="16">
        <v>15.5</v>
      </c>
      <c r="C22" s="16">
        <v>62.5</v>
      </c>
      <c r="D22" s="16">
        <v>123</v>
      </c>
      <c r="E22" s="16">
        <v>100.4</v>
      </c>
      <c r="F22" s="16">
        <v>387.7</v>
      </c>
      <c r="G22" s="16">
        <v>231.3</v>
      </c>
      <c r="H22" s="16">
        <v>90.5</v>
      </c>
      <c r="I22" s="16">
        <v>0</v>
      </c>
      <c r="J22" s="16">
        <v>19.5</v>
      </c>
      <c r="K22" s="16">
        <v>3.7</v>
      </c>
      <c r="L22" s="16">
        <v>0</v>
      </c>
      <c r="M22" s="21">
        <v>101.9</v>
      </c>
      <c r="N22" s="19">
        <v>1136</v>
      </c>
      <c r="O22" s="20">
        <v>107</v>
      </c>
      <c r="P22" s="29">
        <v>1221.1</v>
      </c>
    </row>
    <row r="23" spans="1:16" ht="19.5" customHeight="1">
      <c r="A23" s="15">
        <v>40887</v>
      </c>
      <c r="B23" s="16">
        <v>188.3</v>
      </c>
      <c r="C23" s="16">
        <v>207.50000000000003</v>
      </c>
      <c r="D23" s="16">
        <v>170.50000000000003</v>
      </c>
      <c r="E23" s="16">
        <v>285.9</v>
      </c>
      <c r="F23" s="16">
        <v>228.6</v>
      </c>
      <c r="G23" s="16">
        <v>313.19999999999993</v>
      </c>
      <c r="H23" s="16">
        <v>123.9</v>
      </c>
      <c r="I23" s="16">
        <v>0</v>
      </c>
      <c r="J23" s="16">
        <v>0</v>
      </c>
      <c r="K23" s="16">
        <v>20</v>
      </c>
      <c r="L23" s="16">
        <v>1.5</v>
      </c>
      <c r="M23" s="21">
        <v>58.7</v>
      </c>
      <c r="N23" s="19">
        <v>1598.1000000000001</v>
      </c>
      <c r="O23" s="20">
        <v>119</v>
      </c>
      <c r="P23" s="29">
        <v>1221.1</v>
      </c>
    </row>
    <row r="24" spans="1:16" ht="19.5" customHeight="1">
      <c r="A24" s="15">
        <v>41253</v>
      </c>
      <c r="B24" s="16">
        <v>73.69999999999999</v>
      </c>
      <c r="C24" s="16">
        <v>353.80000000000007</v>
      </c>
      <c r="D24" s="16">
        <v>123.69999999999999</v>
      </c>
      <c r="E24" s="16">
        <v>231.6</v>
      </c>
      <c r="F24" s="16">
        <v>138.8</v>
      </c>
      <c r="G24" s="16">
        <v>330.4</v>
      </c>
      <c r="H24" s="16">
        <v>87.5</v>
      </c>
      <c r="I24" s="16">
        <v>43.5</v>
      </c>
      <c r="J24" s="16">
        <v>0</v>
      </c>
      <c r="K24" s="16">
        <v>49.2</v>
      </c>
      <c r="L24" s="16">
        <v>24.5</v>
      </c>
      <c r="M24" s="21">
        <v>7.5</v>
      </c>
      <c r="N24" s="19">
        <v>1464.2</v>
      </c>
      <c r="O24" s="20">
        <v>110</v>
      </c>
      <c r="P24" s="29">
        <v>1221.1</v>
      </c>
    </row>
    <row r="25" spans="1:16" ht="19.5" customHeight="1">
      <c r="A25" s="15">
        <v>41618</v>
      </c>
      <c r="B25" s="16">
        <v>134.89999999999998</v>
      </c>
      <c r="C25" s="16">
        <v>94.6</v>
      </c>
      <c r="D25" s="16">
        <v>96.1</v>
      </c>
      <c r="E25" s="16">
        <v>127.39999999999999</v>
      </c>
      <c r="F25" s="16">
        <v>367.5</v>
      </c>
      <c r="G25" s="16">
        <v>57.89999999999999</v>
      </c>
      <c r="H25" s="16">
        <v>108</v>
      </c>
      <c r="I25" s="16">
        <v>7</v>
      </c>
      <c r="J25" s="16">
        <v>30.8</v>
      </c>
      <c r="K25" s="16">
        <v>0</v>
      </c>
      <c r="L25" s="16">
        <v>0</v>
      </c>
      <c r="M25" s="21">
        <v>26.6</v>
      </c>
      <c r="N25" s="19">
        <v>1050.8</v>
      </c>
      <c r="O25" s="20">
        <v>97</v>
      </c>
      <c r="P25" s="29">
        <v>1221.1</v>
      </c>
    </row>
    <row r="26" spans="1:16" ht="19.5" customHeight="1">
      <c r="A26" s="15">
        <v>41983</v>
      </c>
      <c r="B26" s="16">
        <v>90.6</v>
      </c>
      <c r="C26" s="16">
        <v>199.59999999999997</v>
      </c>
      <c r="D26" s="16">
        <v>176.3</v>
      </c>
      <c r="E26" s="16">
        <v>158.3</v>
      </c>
      <c r="F26" s="16">
        <v>262.19999999999993</v>
      </c>
      <c r="G26" s="16">
        <v>135.1</v>
      </c>
      <c r="H26" s="16">
        <v>49.7</v>
      </c>
      <c r="I26" s="16">
        <v>14.7</v>
      </c>
      <c r="J26" s="16">
        <v>0</v>
      </c>
      <c r="K26" s="16">
        <v>52.9</v>
      </c>
      <c r="L26" s="16">
        <v>17.099999999999998</v>
      </c>
      <c r="M26" s="21">
        <v>15.3</v>
      </c>
      <c r="N26" s="19">
        <v>1171.8</v>
      </c>
      <c r="O26" s="20">
        <v>104</v>
      </c>
      <c r="P26" s="29">
        <v>1221.1</v>
      </c>
    </row>
    <row r="27" spans="1:16" ht="19.5" customHeight="1">
      <c r="A27" s="15">
        <v>42348</v>
      </c>
      <c r="B27" s="16">
        <v>86.2</v>
      </c>
      <c r="C27" s="16">
        <v>87.60000000000001</v>
      </c>
      <c r="D27" s="16">
        <v>131.5</v>
      </c>
      <c r="E27" s="16">
        <v>103.50000000000001</v>
      </c>
      <c r="F27" s="16">
        <v>227.10000000000002</v>
      </c>
      <c r="G27" s="16">
        <v>45.20000000000001</v>
      </c>
      <c r="H27" s="16">
        <v>85.9</v>
      </c>
      <c r="I27" s="16">
        <v>2.2</v>
      </c>
      <c r="J27" s="16">
        <v>57.400000000000006</v>
      </c>
      <c r="K27" s="16">
        <v>30.9</v>
      </c>
      <c r="L27" s="16">
        <v>0</v>
      </c>
      <c r="M27" s="21">
        <v>0</v>
      </c>
      <c r="N27" s="19">
        <v>857.5000000000001</v>
      </c>
      <c r="O27" s="20">
        <v>85</v>
      </c>
      <c r="P27" s="29">
        <v>1221.1</v>
      </c>
    </row>
    <row r="28" spans="1:16" ht="19.5" customHeight="1">
      <c r="A28" s="15">
        <v>42714</v>
      </c>
      <c r="B28" s="16">
        <v>2</v>
      </c>
      <c r="C28" s="16">
        <v>114.8</v>
      </c>
      <c r="D28" s="16">
        <v>152</v>
      </c>
      <c r="E28" s="16">
        <v>345.7999999999999</v>
      </c>
      <c r="F28" s="16">
        <v>309.9</v>
      </c>
      <c r="G28" s="16">
        <v>224.79999999999998</v>
      </c>
      <c r="H28" s="16">
        <v>201.79999999999995</v>
      </c>
      <c r="I28" s="16">
        <v>39.4</v>
      </c>
      <c r="J28" s="16">
        <v>4.6</v>
      </c>
      <c r="K28" s="16">
        <v>31.799999999999997</v>
      </c>
      <c r="L28" s="16">
        <v>0</v>
      </c>
      <c r="M28" s="21">
        <v>33.9</v>
      </c>
      <c r="N28" s="19">
        <v>1460.8</v>
      </c>
      <c r="O28" s="20">
        <v>126</v>
      </c>
      <c r="P28" s="29">
        <v>1221.1</v>
      </c>
    </row>
    <row r="29" spans="1:16" ht="19.5" customHeight="1">
      <c r="A29" s="15">
        <v>43079</v>
      </c>
      <c r="B29" s="16">
        <v>94.99999999999999</v>
      </c>
      <c r="C29" s="16">
        <v>351.40000000000003</v>
      </c>
      <c r="D29" s="16">
        <v>108.69999999999999</v>
      </c>
      <c r="E29" s="16">
        <v>327</v>
      </c>
      <c r="F29" s="16">
        <v>178.5</v>
      </c>
      <c r="G29" s="16">
        <v>310.9</v>
      </c>
      <c r="H29" s="16">
        <v>176.49999999999997</v>
      </c>
      <c r="I29" s="16">
        <v>1.5</v>
      </c>
      <c r="J29" s="16">
        <v>11.799999999999999</v>
      </c>
      <c r="K29" s="16">
        <v>21.6</v>
      </c>
      <c r="L29" s="16">
        <v>10.9</v>
      </c>
      <c r="M29" s="21">
        <v>23.6</v>
      </c>
      <c r="N29" s="19">
        <v>1617.3999999999999</v>
      </c>
      <c r="O29" s="20">
        <v>125</v>
      </c>
      <c r="P29" s="29">
        <v>1221.1</v>
      </c>
    </row>
    <row r="30" spans="1:16" ht="19.5" customHeight="1">
      <c r="A30" s="15">
        <v>43444</v>
      </c>
      <c r="B30" s="16">
        <v>221.89999999999998</v>
      </c>
      <c r="C30" s="16">
        <v>101.7</v>
      </c>
      <c r="D30" s="16">
        <v>122.00000000000001</v>
      </c>
      <c r="E30" s="16">
        <v>258.79999999999995</v>
      </c>
      <c r="F30" s="16">
        <v>187.20000000000002</v>
      </c>
      <c r="G30" s="16">
        <v>154.80000000000004</v>
      </c>
      <c r="H30" s="16">
        <v>24.8</v>
      </c>
      <c r="I30" s="16">
        <v>18.6</v>
      </c>
      <c r="J30" s="16">
        <v>7.5</v>
      </c>
      <c r="K30" s="16">
        <v>48.7</v>
      </c>
      <c r="L30" s="16">
        <v>7.5</v>
      </c>
      <c r="M30" s="21">
        <v>0.6</v>
      </c>
      <c r="N30" s="19">
        <v>1154.0999999999997</v>
      </c>
      <c r="O30" s="20">
        <v>118</v>
      </c>
      <c r="P30" s="29">
        <v>1221.1</v>
      </c>
    </row>
    <row r="31" spans="1:16" ht="19.5" customHeight="1">
      <c r="A31" s="15">
        <v>43809</v>
      </c>
      <c r="B31" s="16">
        <v>38.8</v>
      </c>
      <c r="C31" s="16">
        <v>151.2</v>
      </c>
      <c r="D31" s="16">
        <v>46</v>
      </c>
      <c r="E31" s="16">
        <v>134.5</v>
      </c>
      <c r="F31" s="16">
        <v>390.9</v>
      </c>
      <c r="G31" s="16">
        <v>171.8</v>
      </c>
      <c r="H31" s="16">
        <v>42.7</v>
      </c>
      <c r="I31" s="16">
        <v>18.6</v>
      </c>
      <c r="J31" s="16">
        <v>0</v>
      </c>
      <c r="K31" s="16">
        <v>0</v>
      </c>
      <c r="L31" s="16">
        <v>0</v>
      </c>
      <c r="M31" s="21">
        <v>2.5</v>
      </c>
      <c r="N31" s="19">
        <v>997.0000000000001</v>
      </c>
      <c r="O31" s="20">
        <v>89</v>
      </c>
      <c r="P31" s="29">
        <v>1221.1</v>
      </c>
    </row>
    <row r="32" spans="1:16" ht="19.5" customHeight="1">
      <c r="A32" s="15">
        <v>44175</v>
      </c>
      <c r="B32" s="16">
        <v>57.6</v>
      </c>
      <c r="C32" s="16">
        <v>136</v>
      </c>
      <c r="D32" s="16">
        <v>133</v>
      </c>
      <c r="E32" s="16">
        <v>207.7</v>
      </c>
      <c r="F32" s="16">
        <v>538.9</v>
      </c>
      <c r="G32" s="16">
        <v>160.5</v>
      </c>
      <c r="H32" s="16">
        <v>59.5</v>
      </c>
      <c r="I32" s="16">
        <v>1.6</v>
      </c>
      <c r="J32" s="16">
        <v>0</v>
      </c>
      <c r="K32" s="16">
        <v>0</v>
      </c>
      <c r="L32" s="16">
        <v>4.6</v>
      </c>
      <c r="M32" s="21">
        <v>4</v>
      </c>
      <c r="N32" s="19">
        <v>1303.3999999999996</v>
      </c>
      <c r="O32" s="20">
        <v>79</v>
      </c>
      <c r="P32" s="29">
        <v>1221.1</v>
      </c>
    </row>
    <row r="33" spans="1:16" ht="19.5" customHeight="1">
      <c r="A33" s="15">
        <v>44540</v>
      </c>
      <c r="B33" s="16">
        <v>122.60000000000001</v>
      </c>
      <c r="C33" s="16">
        <v>126.4</v>
      </c>
      <c r="D33" s="16">
        <v>186.4</v>
      </c>
      <c r="E33" s="16">
        <v>153.6</v>
      </c>
      <c r="F33" s="16">
        <v>228.6</v>
      </c>
      <c r="G33" s="16">
        <v>229.20000000000002</v>
      </c>
      <c r="H33" s="16">
        <v>151.3</v>
      </c>
      <c r="I33" s="16">
        <v>0</v>
      </c>
      <c r="J33" s="16">
        <v>1</v>
      </c>
      <c r="K33" s="16">
        <v>26.9</v>
      </c>
      <c r="L33" s="16">
        <v>61.2</v>
      </c>
      <c r="M33" s="21">
        <v>58.099999999999994</v>
      </c>
      <c r="N33" s="19">
        <v>1345.3</v>
      </c>
      <c r="O33" s="20">
        <v>107</v>
      </c>
      <c r="P33" s="29">
        <v>1221.1</v>
      </c>
    </row>
    <row r="34" spans="1:16" ht="19.5" customHeight="1">
      <c r="A34" s="15">
        <v>44905</v>
      </c>
      <c r="B34" s="16">
        <v>72.1</v>
      </c>
      <c r="C34" s="16">
        <v>165.39999999999998</v>
      </c>
      <c r="D34" s="16">
        <v>65.8</v>
      </c>
      <c r="E34" s="16">
        <v>353.7</v>
      </c>
      <c r="F34" s="16">
        <v>228.69999999999996</v>
      </c>
      <c r="G34" s="16">
        <v>222.5</v>
      </c>
      <c r="H34" s="16">
        <v>139.29999999999998</v>
      </c>
      <c r="I34" s="16">
        <v>6.1</v>
      </c>
      <c r="J34" s="16">
        <v>1.9</v>
      </c>
      <c r="K34" s="16">
        <v>0</v>
      </c>
      <c r="L34" s="16">
        <v>0</v>
      </c>
      <c r="M34" s="21">
        <v>24.2</v>
      </c>
      <c r="N34" s="19">
        <v>1279.6999999999998</v>
      </c>
      <c r="O34" s="20">
        <v>107</v>
      </c>
      <c r="P34" s="29">
        <v>1221.1</v>
      </c>
    </row>
    <row r="35" spans="1:16" ht="19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1"/>
      <c r="N35" s="19"/>
      <c r="O35" s="20"/>
      <c r="P35" s="29"/>
    </row>
    <row r="36" spans="1:16" ht="19.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5"/>
      <c r="O36" s="26"/>
      <c r="P36" s="29"/>
    </row>
    <row r="37" spans="1:15" ht="19.5" customHeight="1">
      <c r="A37" s="22" t="s">
        <v>17</v>
      </c>
      <c r="B37" s="16">
        <f>+MAXA(B6:B36)</f>
        <v>238</v>
      </c>
      <c r="C37" s="16">
        <f>+MAXA(C6:C36)</f>
        <v>353.80000000000007</v>
      </c>
      <c r="D37" s="16">
        <f>+MAXA(D6:D36)</f>
        <v>264.9</v>
      </c>
      <c r="E37" s="16">
        <f>+MAXA(E6:E36)</f>
        <v>353.7</v>
      </c>
      <c r="F37" s="16">
        <f>+MAXA(F5:F36)</f>
        <v>538.9</v>
      </c>
      <c r="G37" s="16">
        <f aca="true" t="shared" si="1" ref="G37:M37">+MAXA(G5:G36)</f>
        <v>347</v>
      </c>
      <c r="H37" s="16">
        <f t="shared" si="1"/>
        <v>201.79999999999995</v>
      </c>
      <c r="I37" s="16">
        <f t="shared" si="1"/>
        <v>137.2</v>
      </c>
      <c r="J37" s="16">
        <f t="shared" si="1"/>
        <v>57.400000000000006</v>
      </c>
      <c r="K37" s="16">
        <f t="shared" si="1"/>
        <v>52.9</v>
      </c>
      <c r="L37" s="16">
        <f t="shared" si="1"/>
        <v>61.2</v>
      </c>
      <c r="M37" s="16">
        <f t="shared" si="1"/>
        <v>230.4</v>
      </c>
      <c r="N37" s="19">
        <f>+MAXA(N6:N36)</f>
        <v>1617.3999999999999</v>
      </c>
      <c r="O37" s="27">
        <f>MAX(O6:O36)</f>
        <v>134</v>
      </c>
    </row>
    <row r="38" spans="1:15" ht="19.5" customHeight="1">
      <c r="A38" s="22" t="s">
        <v>13</v>
      </c>
      <c r="B38" s="16">
        <f>+AVERAGEA(B6:B36)</f>
        <v>96.99310344827585</v>
      </c>
      <c r="C38" s="16">
        <f>+AVERAGEA(C6:C36)</f>
        <v>177.37586206896546</v>
      </c>
      <c r="D38" s="16">
        <f>+AVERAGEA(D6:D36)</f>
        <v>134.44931034482758</v>
      </c>
      <c r="E38" s="16">
        <f>+AVERAGEA(E6:E36)</f>
        <v>194.23793103448278</v>
      </c>
      <c r="F38" s="16">
        <f>+AVERAGEA(F5:F36)</f>
        <v>244.8233333333333</v>
      </c>
      <c r="G38" s="16">
        <f aca="true" t="shared" si="2" ref="G38:M38">+AVERAGEA(G5:G36)</f>
        <v>206.48999999999998</v>
      </c>
      <c r="H38" s="16">
        <f t="shared" si="2"/>
        <v>86.37000000000002</v>
      </c>
      <c r="I38" s="16">
        <f t="shared" si="2"/>
        <v>18.513333333333332</v>
      </c>
      <c r="J38" s="16">
        <f t="shared" si="2"/>
        <v>6.136666666666668</v>
      </c>
      <c r="K38" s="16">
        <f t="shared" si="2"/>
        <v>13.969999999999999</v>
      </c>
      <c r="L38" s="16">
        <f t="shared" si="2"/>
        <v>7.1066666666666665</v>
      </c>
      <c r="M38" s="16">
        <f t="shared" si="2"/>
        <v>34.58666666666667</v>
      </c>
      <c r="N38" s="19">
        <f>+SUM(B38:M38)</f>
        <v>1221.0528735632183</v>
      </c>
      <c r="O38" s="27">
        <f>AVERAGE(O6:O36)</f>
        <v>105.44827586206897</v>
      </c>
    </row>
    <row r="39" spans="1:15" ht="19.5" customHeight="1">
      <c r="A39" s="30" t="s">
        <v>18</v>
      </c>
      <c r="B39" s="31">
        <f>+MINA(B6:B36)</f>
        <v>2</v>
      </c>
      <c r="C39" s="31">
        <f>+MINA(C6:C36)</f>
        <v>49.3</v>
      </c>
      <c r="D39" s="31">
        <f>+MINA(D6:D36)</f>
        <v>46</v>
      </c>
      <c r="E39" s="31">
        <f>+MINA(E6:E36)</f>
        <v>83.9</v>
      </c>
      <c r="F39" s="31">
        <f>+MINA(F5:F36)</f>
        <v>68.9</v>
      </c>
      <c r="G39" s="31">
        <f aca="true" t="shared" si="3" ref="G39:L39">+MINA(G5:G36)</f>
        <v>45.20000000000001</v>
      </c>
      <c r="H39" s="31">
        <f>+MINA(H5:H36)</f>
        <v>3.6</v>
      </c>
      <c r="I39" s="31">
        <f t="shared" si="3"/>
        <v>0</v>
      </c>
      <c r="J39" s="31">
        <f t="shared" si="3"/>
        <v>0</v>
      </c>
      <c r="K39" s="31">
        <f t="shared" si="3"/>
        <v>0</v>
      </c>
      <c r="L39" s="31">
        <f t="shared" si="3"/>
        <v>0</v>
      </c>
      <c r="M39" s="31">
        <f>+MINA(M5:M36)</f>
        <v>0</v>
      </c>
      <c r="N39" s="32">
        <f>+MINA(N6:N36)</f>
        <v>794</v>
      </c>
      <c r="O39" s="33">
        <f>MIN(O6:O36)</f>
        <v>79</v>
      </c>
    </row>
    <row r="40" spans="1:15" ht="19.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4"/>
    </row>
    <row r="41" spans="1:15" ht="19.5" customHeight="1">
      <c r="A41" s="38" t="s">
        <v>21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6"/>
    </row>
    <row r="42" spans="1:15" ht="19.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6"/>
    </row>
    <row r="43" spans="1:15" ht="19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6"/>
    </row>
    <row r="44" spans="1:15" ht="19.5" customHeight="1">
      <c r="A44" s="36"/>
      <c r="B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6"/>
    </row>
    <row r="45" spans="14:15" ht="18.75">
      <c r="N45" s="1"/>
      <c r="O45" s="1"/>
    </row>
  </sheetData>
  <sheetProtection/>
  <mergeCells count="2">
    <mergeCell ref="A2:O2"/>
    <mergeCell ref="A1:O1"/>
  </mergeCells>
  <printOptions/>
  <pageMargins left="1.1811023622047245" right="0.31496062992125984" top="0.82" bottom="0.69" header="0.9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2010-04-27T01:53:47Z</cp:lastPrinted>
  <dcterms:created xsi:type="dcterms:W3CDTF">2001-11-30T04:42:51Z</dcterms:created>
  <dcterms:modified xsi:type="dcterms:W3CDTF">2023-04-18T02:22:05Z</dcterms:modified>
  <cp:category/>
  <cp:version/>
  <cp:contentType/>
  <cp:contentStatus/>
</cp:coreProperties>
</file>