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Y.24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<sst xmlns="http://schemas.openxmlformats.org/spreadsheetml/2006/main" count="26" uniqueCount="26">
  <si>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</si>
  <si>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</si>
  <si>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</si>
  <si>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</si>
  <si>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</si>
  <si>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</si>
  <si>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</si>
  <si>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</si>
  <si>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</si>
  <si>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</si>
  <si>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</si>
  <si>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</si>
  <si>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</si>
  <si>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</si>
  <si>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</si>
  <si>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</si>
  <si>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</si>
  <si>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</si>
  <si>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</si>
  <si>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</si>
  <si>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</si>
  <si>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</si>
  <si>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</si>
  <si>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73100 บ้านฝายกวาง  อ.เชียงคำ  จ.พะเยา</t>
  </si>
  <si>
    <t>ปี2563</t>
  </si>
  <si>
    <t>เปิดทำการสำรวจเมื่อปี 2560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</si>
</sst>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0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0" borderId="4" xfId="0" applyNumberFormat="1" applyFont="1" applyBorder="1" applyAlignment="1">
      <alignment/>
    </xf>
    <xf numFmtId="1" fontId="6" fillId="2" borderId="5" xfId="0" applyNumberFormat="1" applyFont="1" applyFill="1" applyBorder="1" applyAlignment="1" applyProtection="1">
      <alignment horizontal="center"/>
      <protection/>
    </xf>
    <xf numFmtId="205" fontId="6" fillId="3" borderId="6" xfId="0" applyNumberFormat="1" applyFont="1" applyFill="1" applyBorder="1" applyAlignment="1" applyProtection="1">
      <alignment horizontal="right"/>
      <protection/>
    </xf>
    <xf numFmtId="205" fontId="6" fillId="4" borderId="6" xfId="0" applyNumberFormat="1" applyFont="1" applyFill="1" applyBorder="1" applyAlignment="1" applyProtection="1">
      <alignment horizontal="right"/>
      <protection/>
    </xf>
    <xf numFmtId="1" fontId="6" fillId="5" borderId="7" xfId="0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 applyProtection="1">
      <alignment horizontal="center"/>
      <protection/>
    </xf>
    <xf numFmtId="205" fontId="8" fillId="3" borderId="6" xfId="0" applyNumberFormat="1" applyFont="1" applyFill="1" applyBorder="1" applyAlignment="1" applyProtection="1">
      <alignment horizontal="right"/>
      <protection/>
    </xf>
    <xf numFmtId="205" fontId="6" fillId="3" borderId="6" xfId="0" applyNumberFormat="1" applyFont="1" applyFill="1" applyBorder="1" applyAlignment="1">
      <alignment horizontal="right"/>
    </xf>
    <xf numFmtId="205" fontId="6" fillId="3" borderId="6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3" borderId="8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 horizontal="center"/>
    </xf>
    <xf numFmtId="205" fontId="6" fillId="4" borderId="6" xfId="0" applyNumberFormat="1" applyFont="1" applyFill="1" applyBorder="1" applyAlignment="1">
      <alignment horizontal="right"/>
    </xf>
    <xf numFmtId="1" fontId="6" fillId="2" borderId="9" xfId="0" applyNumberFormat="1" applyFont="1" applyFill="1" applyBorder="1" applyAlignment="1" applyProtection="1">
      <alignment horizontal="center"/>
      <protection/>
    </xf>
    <xf numFmtId="205" fontId="6" fillId="3" borderId="10" xfId="0" applyNumberFormat="1" applyFont="1" applyFill="1" applyBorder="1" applyAlignment="1" applyProtection="1">
      <alignment horizontal="right"/>
      <protection/>
    </xf>
    <xf numFmtId="205" fontId="6" fillId="4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Border="1" applyAlignment="1">
      <alignment horizontal="center"/>
    </xf>
    <xf numFmtId="205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205" fontId="8" fillId="6" borderId="14" xfId="0" applyNumberFormat="1" applyFont="1" applyFill="1" applyBorder="1" applyAlignment="1">
      <alignment/>
    </xf>
    <xf numFmtId="205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7" fontId="9" fillId="0" borderId="16" xfId="0" applyNumberFormat="1" applyFont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4" fillId="0" borderId="0" xfId="0" applyNumberFormat="1" applyFont="1" applyAlignment="1">
      <alignment/>
    </xf>
    <xf numFmtId="205" fontId="14" fillId="4" borderId="6" xfId="0" applyNumberFormat="1" applyFont="1" applyFill="1" applyBorder="1" applyAlignment="1" applyProtection="1">
      <alignment horizontal="right"/>
      <protection/>
    </xf>
    <xf numFmtId="1" fontId="8" fillId="5" borderId="7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8" xfId="0" applyNumberFormat="1" applyFont="1" applyFill="1" applyBorder="1" applyAlignment="1">
      <alignment horizontal="center"/>
    </xf>
    <xf numFmtId="205" fontId="8" fillId="0" borderId="0" xfId="0" applyNumberFormat="1" applyFont="1" applyAlignment="1">
      <alignment/>
    </xf>
    <xf numFmtId="1" fontId="6" fillId="5" borderId="7" xfId="0" applyNumberFormat="1" applyFont="1" applyFill="1" applyBorder="1" applyAlignment="1" applyProtection="1">
      <alignment horizontal="center"/>
      <protection/>
    </xf>
    <xf numFmtId="1" fontId="6" fillId="5" borderId="19" xfId="0" applyNumberFormat="1" applyFont="1" applyFill="1" applyBorder="1" applyAlignment="1" applyProtection="1">
      <alignment horizontal="center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0" xfId="0" applyNumberFormat="1" applyFont="1" applyBorder="1" applyAlignment="1" applyProtection="1">
      <alignment horizontal="center" vertical="center"/>
      <protection/>
    </xf>
    <xf numFmtId="205" fontId="8" fillId="4" borderId="6" xfId="0" applyNumberFormat="1" applyFont="1" applyFill="1" applyBorder="1" applyAlignment="1" applyProtection="1">
      <alignment horizontal="right"/>
      <protection/>
    </xf>
    <xf numFmtId="1" fontId="8" fillId="5" borderId="7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Y.24  อ.เชียงม่วน จ.พะเยา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875"/>
          <c:w val="0.8515"/>
          <c:h val="0.608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'Y.24'!$A$4:$A$11</c:f>
              <c:numCache>
                <c:ptCount val="8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</c:numCache>
            </c:numRef>
          </c:cat>
          <c:val>
            <c:numRef>
              <c:f>'Y.24'!$C$4:$C$11</c:f>
              <c:numCache>
                <c:ptCount val="8"/>
                <c:pt idx="0">
                  <c:v>125.8</c:v>
                </c:pt>
                <c:pt idx="1">
                  <c:v>118.2</c:v>
                </c:pt>
                <c:pt idx="2">
                  <c:v>139.8</c:v>
                </c:pt>
                <c:pt idx="3">
                  <c:v>64.4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127.9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'Y.24'!$A$4:$A$11</c:f>
              <c:numCache>
                <c:ptCount val="8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</c:numCache>
            </c:numRef>
          </c:cat>
          <c:val>
            <c:numRef>
              <c:f>'Y.24'!$AK$4:$AK$11</c:f>
              <c:numCache>
                <c:ptCount val="8"/>
                <c:pt idx="0">
                  <c:v>127.93333333333334</c:v>
                </c:pt>
                <c:pt idx="1">
                  <c:v>127.93333333333334</c:v>
                </c:pt>
                <c:pt idx="2">
                  <c:v>127.93333333333334</c:v>
                </c:pt>
                <c:pt idx="3">
                  <c:v>127.93333333333334</c:v>
                </c:pt>
                <c:pt idx="4">
                  <c:v>127.93333333333334</c:v>
                </c:pt>
                <c:pt idx="5">
                  <c:v>127.93333333333334</c:v>
                </c:pt>
                <c:pt idx="6">
                  <c:v>127.93333333333334</c:v>
                </c:pt>
                <c:pt idx="7">
                  <c:v>127.93333333333334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'Y.24'!$A$4:$A$6</c:f>
              <c:numCach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'Y.24'!$N$4:$N$6</c:f>
              <c:numCache>
                <c:ptCount val="3"/>
                <c:pt idx="0">
                  <c:v>1122.2</c:v>
                </c:pt>
                <c:pt idx="1">
                  <c:v>972.2</c:v>
                </c:pt>
                <c:pt idx="2">
                  <c:v>1079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1,057.8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'Y.24'!$A$4:$A$11</c:f>
              <c:numCache>
                <c:ptCount val="8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</c:numCache>
            </c:numRef>
          </c:cat>
          <c:val>
            <c:numRef>
              <c:f>'Y.24'!$AL$4:$AL$11</c:f>
              <c:numCache>
                <c:ptCount val="8"/>
                <c:pt idx="0">
                  <c:v>1057.8</c:v>
                </c:pt>
                <c:pt idx="1">
                  <c:v>1057.8</c:v>
                </c:pt>
                <c:pt idx="2">
                  <c:v>1057.8</c:v>
                </c:pt>
                <c:pt idx="3">
                  <c:v>1057.8</c:v>
                </c:pt>
                <c:pt idx="4">
                  <c:v>1057.8</c:v>
                </c:pt>
                <c:pt idx="5">
                  <c:v>1057.8</c:v>
                </c:pt>
                <c:pt idx="6">
                  <c:v>1057.8</c:v>
                </c:pt>
                <c:pt idx="7">
                  <c:v>1057.8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'Y.24'!$A$4:$A$11</c:f>
              <c:numCache>
                <c:ptCount val="8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</c:numCache>
            </c:numRef>
          </c:cat>
          <c:val>
            <c:numRef>
              <c:f>'Y.24'!$Q$4:$Q$11</c:f>
              <c:numCache>
                <c:ptCount val="8"/>
                <c:pt idx="3">
                  <c:v>846.9999999999999</c:v>
                </c:pt>
              </c:numCache>
            </c:numRef>
          </c:val>
          <c:smooth val="0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543935"/>
        <c:crossesAt val="-100"/>
        <c:auto val="0"/>
        <c:lblOffset val="100"/>
        <c:tickLblSkip val="1"/>
        <c:noMultiLvlLbl val="0"/>
      </c:catAx>
      <c:valAx>
        <c:axId val="60543935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400980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86875"/>
          <c:w val="0.789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="75" zoomScaleNormal="75" workbookViewId="0" topLeftCell="A1">
      <selection activeCell="T10" sqref="T10:U10"/>
    </sheetView>
  </sheetViews>
  <sheetFormatPr defaultColWidth="8.88671875" defaultRowHeight="19.5"/>
  <cols>
    <col min="1" max="1" width="5.77734375" style="40" customWidth="1"/>
    <col min="2" max="13" width="5.77734375" style="29" customWidth="1"/>
    <col min="14" max="14" width="7.88671875" style="38" customWidth="1"/>
    <col min="15" max="15" width="5.77734375" style="39" customWidth="1"/>
    <col min="16" max="16" width="5.21484375" style="1" customWidth="1"/>
    <col min="17" max="17" width="6.88671875" style="1" customWidth="1"/>
    <col min="18" max="37" width="5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.7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2560</v>
      </c>
      <c r="B4" s="45">
        <v>148.8</v>
      </c>
      <c r="C4" s="45">
        <v>125.8</v>
      </c>
      <c r="D4" s="45">
        <v>106.6</v>
      </c>
      <c r="E4" s="45">
        <v>273.2</v>
      </c>
      <c r="F4" s="45">
        <v>196.6</v>
      </c>
      <c r="G4" s="45">
        <v>129.6</v>
      </c>
      <c r="H4" s="45">
        <v>100.6</v>
      </c>
      <c r="I4" s="45">
        <v>2</v>
      </c>
      <c r="J4" s="45">
        <v>2.8</v>
      </c>
      <c r="K4" s="45">
        <v>0.8</v>
      </c>
      <c r="L4" s="45">
        <v>18.4</v>
      </c>
      <c r="M4" s="45">
        <v>17</v>
      </c>
      <c r="N4" s="46">
        <f>SUM(B4:M4)</f>
        <v>1122.2</v>
      </c>
      <c r="O4" s="47">
        <v>148</v>
      </c>
      <c r="AK4" s="9">
        <f>C28</f>
        <v>127.93333333333334</v>
      </c>
      <c r="AL4" s="9">
        <f>N28</f>
        <v>1057.8</v>
      </c>
    </row>
    <row r="5" spans="1:38" ht="21" customHeight="1">
      <c r="A5" s="10">
        <v>2561</v>
      </c>
      <c r="B5" s="11">
        <v>82.8</v>
      </c>
      <c r="C5" s="11">
        <v>118.2</v>
      </c>
      <c r="D5" s="11">
        <v>121.4</v>
      </c>
      <c r="E5" s="11">
        <v>176.4</v>
      </c>
      <c r="F5" s="11">
        <v>171.4</v>
      </c>
      <c r="G5" s="11">
        <v>178.6</v>
      </c>
      <c r="H5" s="11">
        <v>75.8</v>
      </c>
      <c r="I5" s="11">
        <v>19</v>
      </c>
      <c r="J5" s="11">
        <v>5.2</v>
      </c>
      <c r="K5" s="11">
        <v>14.2</v>
      </c>
      <c r="L5" s="11">
        <v>0</v>
      </c>
      <c r="M5" s="11">
        <v>9.2</v>
      </c>
      <c r="N5" s="12">
        <f>SUM(B5:M5)</f>
        <v>972.2</v>
      </c>
      <c r="O5" s="13">
        <v>129</v>
      </c>
      <c r="AK5" s="9">
        <f aca="true" t="shared" si="0" ref="AK5:AK29">$C$28</f>
        <v>127.93333333333334</v>
      </c>
      <c r="AL5" s="9">
        <f aca="true" t="shared" si="1" ref="AL5:AL29">$N$28</f>
        <v>1057.8</v>
      </c>
    </row>
    <row r="6" spans="1:38" ht="21" customHeight="1">
      <c r="A6" s="10">
        <v>2562</v>
      </c>
      <c r="B6" s="11">
        <v>32.4</v>
      </c>
      <c r="C6" s="11">
        <v>139.8</v>
      </c>
      <c r="D6" s="11">
        <v>49.2</v>
      </c>
      <c r="E6" s="11">
        <v>223.2</v>
      </c>
      <c r="F6" s="11">
        <v>410.5</v>
      </c>
      <c r="G6" s="11">
        <v>85.2</v>
      </c>
      <c r="H6" s="11">
        <v>81.7</v>
      </c>
      <c r="I6" s="11">
        <v>34.6</v>
      </c>
      <c r="J6" s="11">
        <v>1.8</v>
      </c>
      <c r="K6" s="11">
        <v>0</v>
      </c>
      <c r="L6" s="11">
        <v>0</v>
      </c>
      <c r="M6" s="11">
        <v>20.6</v>
      </c>
      <c r="N6" s="12">
        <f>SUM(B6:M6)</f>
        <v>1079</v>
      </c>
      <c r="O6" s="13">
        <v>99</v>
      </c>
      <c r="AK6" s="9">
        <f t="shared" si="0"/>
        <v>127.93333333333334</v>
      </c>
      <c r="AL6" s="9">
        <f t="shared" si="1"/>
        <v>1057.8</v>
      </c>
    </row>
    <row r="7" spans="1:38" ht="21" customHeight="1">
      <c r="A7" s="10">
        <v>2563</v>
      </c>
      <c r="B7" s="15">
        <v>135.2</v>
      </c>
      <c r="C7" s="15">
        <v>64.4</v>
      </c>
      <c r="D7" s="15">
        <v>86.4</v>
      </c>
      <c r="E7" s="15">
        <v>58.8</v>
      </c>
      <c r="F7" s="15">
        <v>280</v>
      </c>
      <c r="G7" s="15">
        <v>160.4</v>
      </c>
      <c r="H7" s="15">
        <v>49.2</v>
      </c>
      <c r="I7" s="15">
        <v>9.8</v>
      </c>
      <c r="J7" s="15">
        <v>0</v>
      </c>
      <c r="K7" s="15">
        <v>2.8</v>
      </c>
      <c r="L7" s="15">
        <v>11.6</v>
      </c>
      <c r="M7" s="15"/>
      <c r="N7" s="53">
        <f>SUM(B7:M7)</f>
        <v>858.5999999999999</v>
      </c>
      <c r="O7" s="54">
        <v>62</v>
      </c>
      <c r="Q7" s="48">
        <f>N7</f>
        <v>858.5999999999999</v>
      </c>
      <c r="AK7" s="9">
        <f t="shared" si="0"/>
        <v>127.93333333333334</v>
      </c>
      <c r="AL7" s="9">
        <f t="shared" si="1"/>
        <v>1057.8</v>
      </c>
    </row>
    <row r="8" spans="1:38" ht="21" customHeight="1">
      <c r="A8" s="10">
        <v>2564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3"/>
      <c r="AK8" s="9">
        <f t="shared" si="0"/>
        <v>127.93333333333334</v>
      </c>
      <c r="AL8" s="9">
        <f t="shared" si="1"/>
        <v>1057.8</v>
      </c>
    </row>
    <row r="9" spans="1:38" ht="21" customHeight="1">
      <c r="A9" s="10">
        <v>2565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3"/>
      <c r="AK9" s="9">
        <f t="shared" si="0"/>
        <v>127.93333333333334</v>
      </c>
      <c r="AL9" s="9">
        <f t="shared" si="1"/>
        <v>1057.8</v>
      </c>
    </row>
    <row r="10" spans="1:38" ht="21" customHeight="1">
      <c r="A10" s="10">
        <v>2566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  <c r="AK10" s="9">
        <f t="shared" si="0"/>
        <v>127.93333333333334</v>
      </c>
      <c r="AL10" s="9">
        <f t="shared" si="1"/>
        <v>1057.8</v>
      </c>
    </row>
    <row r="11" spans="1:38" ht="21" customHeight="1">
      <c r="A11" s="10">
        <v>2567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3"/>
      <c r="AK11" s="9">
        <f t="shared" si="0"/>
        <v>127.93333333333334</v>
      </c>
      <c r="AL11" s="9">
        <f t="shared" si="1"/>
        <v>1057.8</v>
      </c>
    </row>
    <row r="12" spans="1:38" ht="21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AK12" s="9">
        <f t="shared" si="0"/>
        <v>127.93333333333334</v>
      </c>
      <c r="AL12" s="9">
        <f t="shared" si="1"/>
        <v>1057.8</v>
      </c>
    </row>
    <row r="13" spans="1:38" ht="21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3"/>
      <c r="AK13" s="9">
        <f t="shared" si="0"/>
        <v>127.93333333333334</v>
      </c>
      <c r="AL13" s="9">
        <f t="shared" si="1"/>
        <v>1057.8</v>
      </c>
    </row>
    <row r="14" spans="1:38" ht="21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/>
      <c r="AK14" s="9">
        <f t="shared" si="0"/>
        <v>127.93333333333334</v>
      </c>
      <c r="AL14" s="9">
        <f t="shared" si="1"/>
        <v>1057.8</v>
      </c>
    </row>
    <row r="15" spans="1:38" ht="21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/>
      <c r="AK15" s="9">
        <f t="shared" si="0"/>
        <v>127.93333333333334</v>
      </c>
      <c r="AL15" s="9">
        <f t="shared" si="1"/>
        <v>1057.8</v>
      </c>
    </row>
    <row r="16" spans="1:38" ht="21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3"/>
      <c r="AK16" s="9">
        <f t="shared" si="0"/>
        <v>127.93333333333334</v>
      </c>
      <c r="AL16" s="9">
        <f t="shared" si="1"/>
        <v>1057.8</v>
      </c>
    </row>
    <row r="17" spans="1:38" ht="21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3"/>
      <c r="AK17" s="9">
        <f t="shared" si="0"/>
        <v>127.93333333333334</v>
      </c>
      <c r="AL17" s="9">
        <f t="shared" si="1"/>
        <v>1057.8</v>
      </c>
    </row>
    <row r="18" spans="1:38" ht="21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  <c r="AK18" s="9">
        <f t="shared" si="0"/>
        <v>127.93333333333334</v>
      </c>
      <c r="AL18" s="9">
        <f t="shared" si="1"/>
        <v>1057.8</v>
      </c>
    </row>
    <row r="19" spans="1:38" ht="21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  <c r="AK19" s="9">
        <f t="shared" si="0"/>
        <v>127.93333333333334</v>
      </c>
      <c r="AL19" s="9">
        <f t="shared" si="1"/>
        <v>1057.8</v>
      </c>
    </row>
    <row r="20" spans="1:38" ht="21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3"/>
      <c r="AK20" s="9">
        <f t="shared" si="0"/>
        <v>127.93333333333334</v>
      </c>
      <c r="AL20" s="9">
        <f t="shared" si="1"/>
        <v>1057.8</v>
      </c>
    </row>
    <row r="21" spans="1:38" ht="21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3"/>
      <c r="AK21" s="9">
        <f t="shared" si="0"/>
        <v>127.93333333333334</v>
      </c>
      <c r="AL21" s="9">
        <f t="shared" si="1"/>
        <v>1057.8</v>
      </c>
    </row>
    <row r="22" spans="1:38" ht="21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  <c r="AK22" s="9">
        <f t="shared" si="0"/>
        <v>127.93333333333334</v>
      </c>
      <c r="AL22" s="9">
        <f t="shared" si="1"/>
        <v>1057.8</v>
      </c>
    </row>
    <row r="23" spans="1:38" ht="21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  <c r="AK23" s="9">
        <f t="shared" si="0"/>
        <v>127.93333333333334</v>
      </c>
      <c r="AL23" s="9">
        <f t="shared" si="1"/>
        <v>1057.8</v>
      </c>
    </row>
    <row r="24" spans="1:38" ht="21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3"/>
      <c r="AK24" s="9">
        <f t="shared" si="0"/>
        <v>127.93333333333334</v>
      </c>
      <c r="AL24" s="9">
        <f t="shared" si="1"/>
        <v>1057.8</v>
      </c>
    </row>
    <row r="25" spans="1:38" ht="21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43"/>
      <c r="O25" s="44"/>
      <c r="Q25" s="42">
        <f>N25</f>
        <v>0</v>
      </c>
      <c r="AK25" s="9">
        <f t="shared" si="0"/>
        <v>127.93333333333334</v>
      </c>
      <c r="AL25" s="9">
        <f t="shared" si="1"/>
        <v>1057.8</v>
      </c>
    </row>
    <row r="26" spans="1:38" ht="21" customHeight="1">
      <c r="A26" s="10"/>
      <c r="B26" s="19"/>
      <c r="C26" s="17"/>
      <c r="D26" s="18"/>
      <c r="E26" s="17"/>
      <c r="F26" s="17"/>
      <c r="G26" s="17"/>
      <c r="H26" s="17"/>
      <c r="I26" s="17"/>
      <c r="J26" s="17"/>
      <c r="K26" s="17"/>
      <c r="L26" s="17"/>
      <c r="M26" s="17"/>
      <c r="N26" s="12"/>
      <c r="O26" s="13"/>
      <c r="AK26" s="9">
        <f t="shared" si="0"/>
        <v>127.93333333333334</v>
      </c>
      <c r="AL26" s="9">
        <f t="shared" si="1"/>
        <v>1057.8</v>
      </c>
    </row>
    <row r="27" spans="1:38" ht="21" customHeight="1">
      <c r="A27" s="20" t="s">
        <v>16</v>
      </c>
      <c r="B27" s="16">
        <f>MAX(B4:B6)</f>
        <v>148.8</v>
      </c>
      <c r="C27" s="16">
        <f aca="true" t="shared" si="2" ref="C27:M27">MAX(C4:C6)</f>
        <v>139.8</v>
      </c>
      <c r="D27" s="16">
        <f t="shared" si="2"/>
        <v>121.4</v>
      </c>
      <c r="E27" s="16">
        <f t="shared" si="2"/>
        <v>273.2</v>
      </c>
      <c r="F27" s="16">
        <f t="shared" si="2"/>
        <v>410.5</v>
      </c>
      <c r="G27" s="16">
        <f t="shared" si="2"/>
        <v>178.6</v>
      </c>
      <c r="H27" s="16">
        <f t="shared" si="2"/>
        <v>100.6</v>
      </c>
      <c r="I27" s="16">
        <f t="shared" si="2"/>
        <v>34.6</v>
      </c>
      <c r="J27" s="16">
        <f t="shared" si="2"/>
        <v>5.2</v>
      </c>
      <c r="K27" s="16">
        <f t="shared" si="2"/>
        <v>14.2</v>
      </c>
      <c r="L27" s="16">
        <f t="shared" si="2"/>
        <v>18.4</v>
      </c>
      <c r="M27" s="16">
        <f t="shared" si="2"/>
        <v>20.6</v>
      </c>
      <c r="N27" s="21">
        <f>MAX(N4:N6)</f>
        <v>1122.2</v>
      </c>
      <c r="O27" s="13">
        <f>MAX(O4:O6)</f>
        <v>148</v>
      </c>
      <c r="AK27" s="9">
        <f t="shared" si="0"/>
        <v>127.93333333333334</v>
      </c>
      <c r="AL27" s="9">
        <f t="shared" si="1"/>
        <v>1057.8</v>
      </c>
    </row>
    <row r="28" spans="1:38" ht="21" customHeight="1">
      <c r="A28" s="10" t="s">
        <v>17</v>
      </c>
      <c r="B28" s="11">
        <f>AVERAGE(B4:B6)</f>
        <v>88</v>
      </c>
      <c r="C28" s="11">
        <f aca="true" t="shared" si="3" ref="C28:M28">AVERAGE(C4:C6)</f>
        <v>127.93333333333334</v>
      </c>
      <c r="D28" s="11">
        <f t="shared" si="3"/>
        <v>92.39999999999999</v>
      </c>
      <c r="E28" s="11">
        <f t="shared" si="3"/>
        <v>224.26666666666665</v>
      </c>
      <c r="F28" s="11">
        <f t="shared" si="3"/>
        <v>259.5</v>
      </c>
      <c r="G28" s="11">
        <f t="shared" si="3"/>
        <v>131.13333333333333</v>
      </c>
      <c r="H28" s="11">
        <f t="shared" si="3"/>
        <v>86.03333333333332</v>
      </c>
      <c r="I28" s="11">
        <f t="shared" si="3"/>
        <v>18.533333333333335</v>
      </c>
      <c r="J28" s="11">
        <f t="shared" si="3"/>
        <v>3.266666666666667</v>
      </c>
      <c r="K28" s="11">
        <f t="shared" si="3"/>
        <v>5</v>
      </c>
      <c r="L28" s="11">
        <f t="shared" si="3"/>
        <v>6.133333333333333</v>
      </c>
      <c r="M28" s="11">
        <f t="shared" si="3"/>
        <v>15.6</v>
      </c>
      <c r="N28" s="12">
        <f>SUM(B28:M28)</f>
        <v>1057.8</v>
      </c>
      <c r="O28" s="49">
        <f>AVERAGE(O4:O6)</f>
        <v>125.33333333333333</v>
      </c>
      <c r="AK28" s="9">
        <f t="shared" si="0"/>
        <v>127.93333333333334</v>
      </c>
      <c r="AL28" s="9">
        <f t="shared" si="1"/>
        <v>1057.8</v>
      </c>
    </row>
    <row r="29" spans="1:38" ht="21" customHeight="1">
      <c r="A29" s="22" t="s">
        <v>18</v>
      </c>
      <c r="B29" s="23">
        <f>MIN(B4:B6)</f>
        <v>32.4</v>
      </c>
      <c r="C29" s="23">
        <f aca="true" t="shared" si="4" ref="C29:M29">MIN(C4:C6)</f>
        <v>118.2</v>
      </c>
      <c r="D29" s="23">
        <f t="shared" si="4"/>
        <v>49.2</v>
      </c>
      <c r="E29" s="23">
        <f t="shared" si="4"/>
        <v>176.4</v>
      </c>
      <c r="F29" s="23">
        <f t="shared" si="4"/>
        <v>171.4</v>
      </c>
      <c r="G29" s="23">
        <f t="shared" si="4"/>
        <v>85.2</v>
      </c>
      <c r="H29" s="23">
        <f t="shared" si="4"/>
        <v>75.8</v>
      </c>
      <c r="I29" s="23">
        <f t="shared" si="4"/>
        <v>2</v>
      </c>
      <c r="J29" s="23">
        <f t="shared" si="4"/>
        <v>1.8</v>
      </c>
      <c r="K29" s="23">
        <f t="shared" si="4"/>
        <v>0</v>
      </c>
      <c r="L29" s="23">
        <f t="shared" si="4"/>
        <v>0</v>
      </c>
      <c r="M29" s="23">
        <f t="shared" si="4"/>
        <v>9.2</v>
      </c>
      <c r="N29" s="24">
        <f>MIN(N4:N6)</f>
        <v>972.2</v>
      </c>
      <c r="O29" s="50">
        <f>MIN(O4:O6)</f>
        <v>99</v>
      </c>
      <c r="AK29" s="9">
        <f t="shared" si="0"/>
        <v>127.93333333333334</v>
      </c>
      <c r="AL29" s="9">
        <f t="shared" si="1"/>
        <v>1057.8</v>
      </c>
    </row>
    <row r="30" spans="1:15" ht="21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ht="21" customHeight="1">
      <c r="A31" s="25"/>
      <c r="B31" s="28"/>
      <c r="F31" s="30" t="s">
        <v>25</v>
      </c>
      <c r="G31" s="30"/>
      <c r="H31" s="30"/>
      <c r="I31" s="30"/>
      <c r="J31" s="28"/>
      <c r="K31" s="28"/>
      <c r="L31" s="28"/>
      <c r="M31" s="28"/>
      <c r="N31" s="31"/>
      <c r="O31" s="27"/>
    </row>
    <row r="32" spans="1:15" ht="21" customHeight="1">
      <c r="A32" s="25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1"/>
      <c r="O32" s="27"/>
    </row>
    <row r="33" spans="1:15" ht="21" customHeight="1">
      <c r="A33" s="32"/>
      <c r="B33" s="33"/>
      <c r="C33" s="34" t="s">
        <v>22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7" t="s">
        <v>19</v>
      </c>
    </row>
    <row r="36" ht="19.5" customHeight="1"/>
    <row r="37" ht="19.5" customHeight="1">
      <c r="B37" s="4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2009-08-25T08:09:17Z</cp:lastPrinted>
  <dcterms:created xsi:type="dcterms:W3CDTF">2008-08-06T06:01:29Z</dcterms:created>
  <dcterms:modified xsi:type="dcterms:W3CDTF">2021-03-17T07:15:28Z</dcterms:modified>
  <cp:category/>
  <cp:version/>
  <cp:contentType/>
  <cp:contentStatus/>
</cp:coreProperties>
</file>