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" yWindow="96" windowWidth="10632" windowHeight="7848" activeTab="1"/>
  </bookViews>
  <sheets>
    <sheet name="เกณฑ์ฝน-อ.ปง" sheetId="1" r:id="rId1"/>
    <sheet name="ข้อมูลอ้างอิง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<sst xmlns="http://schemas.openxmlformats.org/spreadsheetml/2006/main" count="28" uniqueCount="17">
  <si>
    <t>average</t>
  </si>
  <si>
    <t>-</t>
  </si>
  <si>
    <t>+</t>
  </si>
  <si>
    <t>ปี</t>
  </si>
  <si>
    <t>ฝน-มม.</t>
  </si>
  <si>
    <t>ฝนปานกลาง</t>
  </si>
  <si>
    <t>ดีมาก</t>
  </si>
  <si>
    <t>แล้งจัด</t>
  </si>
  <si>
    <t>ดี</t>
  </si>
  <si>
    <t>ค่อนข้างดี</t>
  </si>
  <si>
    <t>ค่อนข้างแล้ง</t>
  </si>
  <si>
    <t>แล้ง</t>
  </si>
  <si>
    <t>เฉลี่ย</t>
  </si>
  <si>
    <t>ฝน/ปี</t>
  </si>
  <si>
    <t>ปีพ.ศ.</t>
  </si>
  <si>
    <t>หมายเหตุ ปีน้ำ 2561 ปริมาณฝนตั้งแต่ 1 เม.ย. - 31 มี.ค.62</t>
  </si>
  <si>
    <t>ปีน้ำ 2563   ปริมาณฝนตั้งแต่ 1 เม.ย.63 - 31 มี.ค.64</t>
  </si>
</sst>
</file>

<file path=xl/styles.xml><?xml version="1.0" encoding="utf-8"?>
<styleSheet xmlns="http://schemas.openxmlformats.org/spreadsheetml/2006/main">
  <numFmts count="3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"/>
    <numFmt numFmtId="200" formatCode="General_)"/>
    <numFmt numFmtId="201" formatCode="0.0%"/>
    <numFmt numFmtId="202" formatCode="_-* #,##0.0_-;\-* #,##0.0_-;_-* &quot;-&quot;??_-;_-@_-"/>
    <numFmt numFmtId="203" formatCode="_-* #,##0_-;\-* #,##0_-;_-* &quot;-&quot;??_-;_-@_-"/>
    <numFmt numFmtId="204" formatCode="#,##0_ ;\-#,##0\ "/>
    <numFmt numFmtId="205" formatCode="#,##0.0_ ;\-#,##0.0\ "/>
    <numFmt numFmtId="206" formatCode="0_ ;\-0\ "/>
    <numFmt numFmtId="207" formatCode="0.0_)"/>
  </numFmts>
  <fonts count="3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sz val="9"/>
      <color indexed="10"/>
      <name val="Arial"/>
      <family val="2"/>
    </font>
    <font>
      <sz val="10"/>
      <color indexed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color indexed="10"/>
      <name val="Arial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0"/>
      <color indexed="12"/>
      <name val="Cordia New"/>
      <family val="2"/>
    </font>
    <font>
      <sz val="12"/>
      <name val="Cordia New"/>
      <family val="2"/>
    </font>
    <font>
      <b/>
      <sz val="15.25"/>
      <color indexed="12"/>
      <name val="Cordia New"/>
      <family val="2"/>
    </font>
    <font>
      <sz val="14"/>
      <name val="Cordia New"/>
      <family val="2"/>
    </font>
    <font>
      <b/>
      <sz val="15.25"/>
      <name val="Cordia New"/>
      <family val="2"/>
    </font>
    <font>
      <sz val="12"/>
      <color indexed="9"/>
      <name val="Cordia New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2" fillId="16" borderId="1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17" borderId="2" applyNumberFormat="0" applyAlignment="0" applyProtection="0"/>
    <xf numFmtId="0" fontId="17" fillId="0" borderId="3" applyNumberFormat="0" applyFill="0" applyAlignment="0" applyProtection="0"/>
    <xf numFmtId="0" fontId="18" fillId="4" borderId="0" applyNumberFormat="0" applyBorder="0" applyAlignment="0" applyProtection="0"/>
    <xf numFmtId="0" fontId="19" fillId="7" borderId="1" applyNumberFormat="0" applyAlignment="0" applyProtection="0"/>
    <xf numFmtId="0" fontId="20" fillId="18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4" applyNumberFormat="0" applyFill="0" applyAlignment="0" applyProtection="0"/>
    <xf numFmtId="0" fontId="22" fillId="3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2" borderId="0" applyNumberFormat="0" applyBorder="0" applyAlignment="0" applyProtection="0"/>
    <xf numFmtId="0" fontId="23" fillId="16" borderId="5" applyNumberFormat="0" applyAlignment="0" applyProtection="0"/>
    <xf numFmtId="0" fontId="0" fillId="23" borderId="6" applyNumberFormat="0" applyFont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6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1" fontId="3" fillId="0" borderId="10" xfId="0" applyNumberFormat="1" applyFont="1" applyBorder="1" applyAlignment="1" applyProtection="1">
      <alignment/>
      <protection/>
    </xf>
    <xf numFmtId="199" fontId="3" fillId="0" borderId="10" xfId="0" applyNumberFormat="1" applyFont="1" applyBorder="1" applyAlignment="1" applyProtection="1">
      <alignment/>
      <protection/>
    </xf>
    <xf numFmtId="199" fontId="3" fillId="0" borderId="10" xfId="0" applyNumberFormat="1" applyFont="1" applyBorder="1" applyAlignment="1">
      <alignment/>
    </xf>
    <xf numFmtId="0" fontId="0" fillId="3" borderId="0" xfId="0" applyFont="1" applyFill="1" applyAlignment="1">
      <alignment horizontal="center" vertical="center"/>
    </xf>
    <xf numFmtId="0" fontId="0" fillId="7" borderId="0" xfId="0" applyFont="1" applyFill="1" applyAlignment="1">
      <alignment horizontal="center" vertical="center"/>
    </xf>
    <xf numFmtId="0" fontId="0" fillId="24" borderId="0" xfId="0" applyFont="1" applyFill="1" applyAlignment="1">
      <alignment horizontal="center" vertical="center"/>
    </xf>
    <xf numFmtId="0" fontId="0" fillId="25" borderId="0" xfId="0" applyFont="1" applyFill="1" applyAlignment="1">
      <alignment horizontal="center" vertical="center"/>
    </xf>
    <xf numFmtId="0" fontId="0" fillId="26" borderId="0" xfId="0" applyFont="1" applyFill="1" applyAlignment="1">
      <alignment horizontal="center" vertical="center"/>
    </xf>
    <xf numFmtId="0" fontId="0" fillId="18" borderId="0" xfId="0" applyFont="1" applyFill="1" applyAlignment="1">
      <alignment horizontal="center" vertical="center"/>
    </xf>
    <xf numFmtId="0" fontId="0" fillId="16" borderId="0" xfId="0" applyFont="1" applyFill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16" borderId="10" xfId="0" applyFont="1" applyFill="1" applyBorder="1" applyAlignment="1">
      <alignment horizontal="center" vertical="center"/>
    </xf>
    <xf numFmtId="201" fontId="0" fillId="24" borderId="10" xfId="0" applyNumberFormat="1" applyFont="1" applyFill="1" applyBorder="1" applyAlignment="1">
      <alignment horizontal="center" vertical="center"/>
    </xf>
    <xf numFmtId="201" fontId="0" fillId="25" borderId="10" xfId="0" applyNumberFormat="1" applyFont="1" applyFill="1" applyBorder="1" applyAlignment="1">
      <alignment horizontal="center" vertical="center"/>
    </xf>
    <xf numFmtId="201" fontId="0" fillId="26" borderId="10" xfId="0" applyNumberFormat="1" applyFont="1" applyFill="1" applyBorder="1" applyAlignment="1">
      <alignment horizontal="center" vertical="center"/>
    </xf>
    <xf numFmtId="201" fontId="0" fillId="4" borderId="10" xfId="0" applyNumberFormat="1" applyFont="1" applyFill="1" applyBorder="1" applyAlignment="1">
      <alignment horizontal="center" vertical="center"/>
    </xf>
    <xf numFmtId="201" fontId="0" fillId="18" borderId="10" xfId="0" applyNumberFormat="1" applyFont="1" applyFill="1" applyBorder="1" applyAlignment="1">
      <alignment horizontal="center" vertical="center"/>
    </xf>
    <xf numFmtId="201" fontId="0" fillId="7" borderId="10" xfId="0" applyNumberFormat="1" applyFont="1" applyFill="1" applyBorder="1" applyAlignment="1">
      <alignment horizontal="center" vertical="center"/>
    </xf>
    <xf numFmtId="201" fontId="0" fillId="3" borderId="10" xfId="0" applyNumberFormat="1" applyFont="1" applyFill="1" applyBorder="1" applyAlignment="1">
      <alignment horizontal="center" vertical="center"/>
    </xf>
    <xf numFmtId="199" fontId="3" fillId="4" borderId="10" xfId="0" applyNumberFormat="1" applyFont="1" applyFill="1" applyBorder="1" applyAlignment="1">
      <alignment/>
    </xf>
    <xf numFmtId="0" fontId="0" fillId="0" borderId="11" xfId="0" applyFont="1" applyBorder="1" applyAlignment="1">
      <alignment/>
    </xf>
    <xf numFmtId="199" fontId="3" fillId="0" borderId="11" xfId="0" applyNumberFormat="1" applyFont="1" applyBorder="1" applyAlignment="1">
      <alignment/>
    </xf>
    <xf numFmtId="0" fontId="0" fillId="0" borderId="0" xfId="0" applyFont="1" applyBorder="1" applyAlignment="1">
      <alignment/>
    </xf>
    <xf numFmtId="199" fontId="3" fillId="0" borderId="0" xfId="0" applyNumberFormat="1" applyFont="1" applyBorder="1" applyAlignment="1">
      <alignment/>
    </xf>
    <xf numFmtId="199" fontId="3" fillId="0" borderId="11" xfId="0" applyNumberFormat="1" applyFont="1" applyFill="1" applyBorder="1" applyAlignment="1">
      <alignment/>
    </xf>
    <xf numFmtId="199" fontId="3" fillId="0" borderId="0" xfId="0" applyNumberFormat="1" applyFont="1" applyFill="1" applyBorder="1" applyAlignment="1">
      <alignment/>
    </xf>
    <xf numFmtId="0" fontId="0" fillId="27" borderId="0" xfId="0" applyFont="1" applyFill="1" applyAlignment="1">
      <alignment horizontal="center" vertical="center"/>
    </xf>
    <xf numFmtId="0" fontId="0" fillId="27" borderId="10" xfId="0" applyFont="1" applyFill="1" applyBorder="1" applyAlignment="1">
      <alignment horizontal="center" vertical="center"/>
    </xf>
    <xf numFmtId="199" fontId="3" fillId="3" borderId="10" xfId="0" applyNumberFormat="1" applyFont="1" applyFill="1" applyBorder="1" applyAlignment="1">
      <alignment/>
    </xf>
    <xf numFmtId="199" fontId="3" fillId="24" borderId="10" xfId="0" applyNumberFormat="1" applyFont="1" applyFill="1" applyBorder="1" applyAlignment="1">
      <alignment/>
    </xf>
    <xf numFmtId="0" fontId="0" fillId="5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199" fontId="4" fillId="0" borderId="0" xfId="0" applyNumberFormat="1" applyFont="1" applyBorder="1" applyAlignment="1">
      <alignment/>
    </xf>
    <xf numFmtId="199" fontId="3" fillId="4" borderId="10" xfId="0" applyNumberFormat="1" applyFont="1" applyFill="1" applyBorder="1" applyAlignment="1">
      <alignment horizontal="center" vertical="center"/>
    </xf>
    <xf numFmtId="1" fontId="3" fillId="4" borderId="10" xfId="0" applyNumberFormat="1" applyFont="1" applyFill="1" applyBorder="1" applyAlignment="1" applyProtection="1">
      <alignment horizontal="center" vertical="center"/>
      <protection/>
    </xf>
    <xf numFmtId="199" fontId="9" fillId="4" borderId="10" xfId="0" applyNumberFormat="1" applyFont="1" applyFill="1" applyBorder="1" applyAlignment="1" applyProtection="1">
      <alignment horizontal="center" vertical="center"/>
      <protection/>
    </xf>
    <xf numFmtId="199" fontId="5" fillId="0" borderId="10" xfId="0" applyNumberFormat="1" applyFont="1" applyBorder="1" applyAlignment="1" applyProtection="1">
      <alignment/>
      <protection/>
    </xf>
    <xf numFmtId="199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199" fontId="5" fillId="28" borderId="0" xfId="0" applyNumberFormat="1" applyFont="1" applyFill="1" applyBorder="1" applyAlignment="1">
      <alignment/>
    </xf>
    <xf numFmtId="1" fontId="34" fillId="0" borderId="10" xfId="0" applyNumberFormat="1" applyFont="1" applyBorder="1" applyAlignment="1" applyProtection="1">
      <alignment/>
      <protection/>
    </xf>
    <xf numFmtId="199" fontId="34" fillId="0" borderId="10" xfId="0" applyNumberFormat="1" applyFont="1" applyBorder="1" applyAlignment="1" applyProtection="1">
      <alignment/>
      <protection/>
    </xf>
    <xf numFmtId="1" fontId="5" fillId="0" borderId="10" xfId="0" applyNumberFormat="1" applyFont="1" applyBorder="1" applyAlignment="1" applyProtection="1">
      <alignment/>
      <protection/>
    </xf>
    <xf numFmtId="0" fontId="0" fillId="4" borderId="0" xfId="0" applyFont="1" applyFill="1" applyAlignment="1">
      <alignment horizontal="center" vertical="center"/>
    </xf>
    <xf numFmtId="0" fontId="33" fillId="28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กราฟแสดงปริมาณฝนรายปีกับเกณฑ์ของฝน
ที่สถานี อ.ปง จ.พะเยา</a:t>
            </a:r>
          </a:p>
        </c:rich>
      </c:tx>
      <c:layout/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3875"/>
          <c:y val="0.1585"/>
          <c:w val="0.90125"/>
          <c:h val="0.759"/>
        </c:manualLayout>
      </c:layout>
      <c:barChart>
        <c:barDir val="col"/>
        <c:grouping val="clustered"/>
        <c:varyColors val="0"/>
        <c:ser>
          <c:idx val="0"/>
          <c:order val="0"/>
          <c:tx>
            <c:v>ฝนรายปี</c:v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FFFF"/>
                  </a:solidFill>
                </c14:spPr>
              </c14:invertSolidFillFmt>
            </c:ext>
          </c:extLst>
          <c:dPt>
            <c:idx val="10"/>
            <c:invertIfNegative val="0"/>
            <c:spPr>
              <a:solidFill>
                <a:srgbClr val="008000"/>
              </a:solidFill>
            </c:spPr>
          </c:dPt>
          <c:dPt>
            <c:idx val="13"/>
            <c:invertIfNegative val="0"/>
            <c:spPr>
              <a:solidFill>
                <a:srgbClr val="008000"/>
              </a:solidFill>
            </c:spPr>
          </c:dPt>
          <c:dPt>
            <c:idx val="14"/>
            <c:invertIfNegative val="0"/>
            <c:spPr>
              <a:solidFill>
                <a:srgbClr val="008000"/>
              </a:solidFill>
            </c:spPr>
          </c:dPt>
          <c:dPt>
            <c:idx val="15"/>
            <c:invertIfNegative val="0"/>
            <c:spPr>
              <a:solidFill>
                <a:srgbClr val="008000"/>
              </a:solidFill>
            </c:spPr>
          </c:dPt>
          <c:dPt>
            <c:idx val="16"/>
            <c:invertIfNegative val="0"/>
            <c:spPr>
              <a:solidFill>
                <a:srgbClr val="008000"/>
              </a:solidFill>
            </c:spPr>
          </c:dPt>
          <c:dPt>
            <c:idx val="18"/>
            <c:invertIfNegative val="0"/>
            <c:spPr>
              <a:solidFill>
                <a:srgbClr val="008000"/>
              </a:solidFill>
            </c:spPr>
          </c:dPt>
          <c:dPt>
            <c:idx val="19"/>
            <c:invertIfNegative val="0"/>
            <c:spPr>
              <a:solidFill>
                <a:srgbClr val="008000"/>
              </a:solidFill>
            </c:spPr>
          </c:dPt>
          <c:dPt>
            <c:idx val="22"/>
            <c:invertIfNegative val="0"/>
            <c:spPr>
              <a:solidFill>
                <a:srgbClr val="008000"/>
              </a:solidFill>
            </c:spPr>
          </c:dPt>
          <c:dPt>
            <c:idx val="23"/>
            <c:invertIfNegative val="0"/>
            <c:spPr>
              <a:solidFill>
                <a:srgbClr val="008000"/>
              </a:solidFill>
            </c:spPr>
          </c:dPt>
          <c:dPt>
            <c:idx val="26"/>
            <c:invertIfNegative val="0"/>
            <c:spPr>
              <a:solidFill>
                <a:srgbClr val="008000"/>
              </a:solidFill>
            </c:spPr>
          </c:dPt>
          <c:dPt>
            <c:idx val="31"/>
            <c:invertIfNegative val="0"/>
            <c:spPr>
              <a:solidFill>
                <a:srgbClr val="008000"/>
              </a:solidFill>
            </c:spPr>
          </c:dPt>
          <c:dPt>
            <c:idx val="42"/>
            <c:invertIfNegative val="0"/>
            <c:spPr>
              <a:solidFill>
                <a:srgbClr val="008000"/>
              </a:solidFill>
            </c:spPr>
          </c:dPt>
          <c:dPt>
            <c:idx val="43"/>
            <c:invertIfNegative val="0"/>
            <c:spPr>
              <a:solidFill>
                <a:srgbClr val="008000"/>
              </a:solidFill>
            </c:spPr>
          </c:dPt>
          <c:dPt>
            <c:idx val="46"/>
            <c:invertIfNegative val="0"/>
            <c:spPr>
              <a:solidFill>
                <a:srgbClr val="008000"/>
              </a:solidFill>
            </c:spPr>
          </c:dPt>
          <c:dPt>
            <c:idx val="48"/>
            <c:invertIfNegative val="0"/>
            <c:spPr>
              <a:solidFill>
                <a:srgbClr val="008000"/>
              </a:solidFill>
            </c:spPr>
          </c:dPt>
          <c:dPt>
            <c:idx val="49"/>
            <c:invertIfNegative val="0"/>
            <c:spPr>
              <a:solidFill>
                <a:srgbClr val="008000"/>
              </a:solidFill>
            </c:spPr>
          </c:dPt>
          <c:dPt>
            <c:idx val="65"/>
            <c:invertIfNegative val="0"/>
            <c:spPr>
              <a:solidFill>
                <a:srgbClr val="008000"/>
              </a:solidFill>
            </c:spPr>
          </c:dPt>
          <c:dPt>
            <c:idx val="66"/>
            <c:invertIfNegative val="0"/>
            <c:spPr>
              <a:solidFill>
                <a:srgbClr val="008000"/>
              </a:solidFill>
            </c:spPr>
          </c:dPt>
          <c:dPt>
            <c:idx val="67"/>
            <c:invertIfNegative val="0"/>
            <c:spPr>
              <a:solidFill>
                <a:srgbClr val="008000"/>
              </a:solidFill>
            </c:spPr>
          </c:dPt>
          <c:dPt>
            <c:idx val="68"/>
            <c:invertIfNegative val="0"/>
            <c:spPr>
              <a:solidFill>
                <a:srgbClr val="FF0000"/>
              </a:solidFill>
            </c:spPr>
          </c:dPt>
          <c:dLbls>
            <c:dLbl>
              <c:idx val="66"/>
              <c:delete val="1"/>
            </c:dLbl>
            <c:dLbl>
              <c:idx val="67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8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ข้อมูลอ้างอิง!$A$4:$A$72</c:f>
              <c:numCache>
                <c:ptCount val="69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</c:numCache>
            </c:numRef>
          </c:cat>
          <c:val>
            <c:numRef>
              <c:f>ข้อมูลอ้างอิง!$B$4:$B$72</c:f>
              <c:numCache>
                <c:ptCount val="69"/>
                <c:pt idx="0">
                  <c:v>1361.1</c:v>
                </c:pt>
                <c:pt idx="1">
                  <c:v>1120.5</c:v>
                </c:pt>
                <c:pt idx="2">
                  <c:v>895.4</c:v>
                </c:pt>
                <c:pt idx="3">
                  <c:v>1049.1</c:v>
                </c:pt>
                <c:pt idx="4">
                  <c:v>1170.2</c:v>
                </c:pt>
                <c:pt idx="5">
                  <c:v>1528.4</c:v>
                </c:pt>
                <c:pt idx="6">
                  <c:v>0</c:v>
                </c:pt>
                <c:pt idx="7">
                  <c:v>1090.8</c:v>
                </c:pt>
                <c:pt idx="8">
                  <c:v>0</c:v>
                </c:pt>
                <c:pt idx="9">
                  <c:v>1212.1</c:v>
                </c:pt>
                <c:pt idx="10">
                  <c:v>0</c:v>
                </c:pt>
                <c:pt idx="11">
                  <c:v>0</c:v>
                </c:pt>
                <c:pt idx="12">
                  <c:v>1143.5</c:v>
                </c:pt>
                <c:pt idx="13">
                  <c:v>1049.3</c:v>
                </c:pt>
                <c:pt idx="14">
                  <c:v>1138.8</c:v>
                </c:pt>
                <c:pt idx="15">
                  <c:v>993.1</c:v>
                </c:pt>
                <c:pt idx="16">
                  <c:v>1213.6</c:v>
                </c:pt>
                <c:pt idx="17">
                  <c:v>1121.6</c:v>
                </c:pt>
                <c:pt idx="18">
                  <c:v>1476.2</c:v>
                </c:pt>
                <c:pt idx="19">
                  <c:v>1102</c:v>
                </c:pt>
                <c:pt idx="20">
                  <c:v>1329</c:v>
                </c:pt>
                <c:pt idx="21">
                  <c:v>1620.9</c:v>
                </c:pt>
                <c:pt idx="22">
                  <c:v>1407.8</c:v>
                </c:pt>
                <c:pt idx="23">
                  <c:v>1245.2</c:v>
                </c:pt>
                <c:pt idx="24">
                  <c:v>1309.9</c:v>
                </c:pt>
                <c:pt idx="25">
                  <c:v>1439</c:v>
                </c:pt>
                <c:pt idx="26">
                  <c:v>1511.8</c:v>
                </c:pt>
                <c:pt idx="27">
                  <c:v>770.9</c:v>
                </c:pt>
                <c:pt idx="28">
                  <c:v>1320.2</c:v>
                </c:pt>
                <c:pt idx="29">
                  <c:v>1319.7</c:v>
                </c:pt>
                <c:pt idx="30">
                  <c:v>957.1</c:v>
                </c:pt>
                <c:pt idx="31">
                  <c:v>1055</c:v>
                </c:pt>
                <c:pt idx="32">
                  <c:v>1072.5</c:v>
                </c:pt>
                <c:pt idx="33">
                  <c:v>1134.9</c:v>
                </c:pt>
                <c:pt idx="34">
                  <c:v>1045.9</c:v>
                </c:pt>
                <c:pt idx="35">
                  <c:v>1251.2</c:v>
                </c:pt>
                <c:pt idx="36">
                  <c:v>1340.8</c:v>
                </c:pt>
                <c:pt idx="37">
                  <c:v>1253.2</c:v>
                </c:pt>
                <c:pt idx="38">
                  <c:v>970.3</c:v>
                </c:pt>
                <c:pt idx="39">
                  <c:v>814.9</c:v>
                </c:pt>
                <c:pt idx="40">
                  <c:v>960</c:v>
                </c:pt>
                <c:pt idx="41">
                  <c:v>1143.8</c:v>
                </c:pt>
                <c:pt idx="42">
                  <c:v>1410.9</c:v>
                </c:pt>
                <c:pt idx="43">
                  <c:v>1483.61</c:v>
                </c:pt>
                <c:pt idx="44">
                  <c:v>1005.3</c:v>
                </c:pt>
                <c:pt idx="45">
                  <c:v>902.9</c:v>
                </c:pt>
                <c:pt idx="46">
                  <c:v>1488.2</c:v>
                </c:pt>
                <c:pt idx="47">
                  <c:v>1231.2</c:v>
                </c:pt>
                <c:pt idx="48">
                  <c:v>1511.5</c:v>
                </c:pt>
                <c:pt idx="49">
                  <c:v>968.6</c:v>
                </c:pt>
                <c:pt idx="50">
                  <c:v>1457.8</c:v>
                </c:pt>
                <c:pt idx="51">
                  <c:v>987.3</c:v>
                </c:pt>
                <c:pt idx="52">
                  <c:v>1273.5</c:v>
                </c:pt>
                <c:pt idx="53">
                  <c:v>1187.2</c:v>
                </c:pt>
                <c:pt idx="54">
                  <c:v>1075.7</c:v>
                </c:pt>
                <c:pt idx="55">
                  <c:v>1080.1</c:v>
                </c:pt>
                <c:pt idx="56">
                  <c:v>911.5</c:v>
                </c:pt>
                <c:pt idx="57">
                  <c:v>649.6</c:v>
                </c:pt>
                <c:pt idx="58">
                  <c:v>835.5</c:v>
                </c:pt>
                <c:pt idx="59">
                  <c:v>1157</c:v>
                </c:pt>
                <c:pt idx="60">
                  <c:v>1064.2</c:v>
                </c:pt>
                <c:pt idx="62">
                  <c:v>1259.9</c:v>
                </c:pt>
                <c:pt idx="63">
                  <c:v>930.3</c:v>
                </c:pt>
                <c:pt idx="64">
                  <c:v>1290.6</c:v>
                </c:pt>
                <c:pt idx="65">
                  <c:v>1330.4</c:v>
                </c:pt>
                <c:pt idx="66">
                  <c:v>1255.7</c:v>
                </c:pt>
                <c:pt idx="67">
                  <c:v>821.7</c:v>
                </c:pt>
                <c:pt idx="68">
                  <c:v>609.4</c:v>
                </c:pt>
              </c:numCache>
            </c:numRef>
          </c:val>
        </c:ser>
        <c:gapWidth val="50"/>
        <c:axId val="21088200"/>
        <c:axId val="55576073"/>
      </c:barChart>
      <c:lineChart>
        <c:grouping val="standard"/>
        <c:varyColors val="0"/>
        <c:ser>
          <c:idx val="1"/>
          <c:order val="1"/>
          <c:tx>
            <c:v>ฝนดีมาก</c:v>
          </c:tx>
          <c:spPr>
            <a:ln w="25400">
              <a:solidFill>
                <a:srgbClr val="00FF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ฝนดีมาก 1458.5 มม.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delete val="1"/>
            </c:dLbl>
            <c:dLbl>
              <c:idx val="10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ข้อมูลอ้างอิง!$A$4:$A$71</c:f>
              <c:numCache>
                <c:ptCount val="68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</c:numCache>
            </c:numRef>
          </c:cat>
          <c:val>
            <c:numRef>
              <c:f>ข้อมูลอ้างอิง!$D$4:$D$71</c:f>
              <c:numCache>
                <c:ptCount val="68"/>
                <c:pt idx="0">
                  <c:v>1458.5299603174603</c:v>
                </c:pt>
                <c:pt idx="1">
                  <c:v>1458.5299603174603</c:v>
                </c:pt>
                <c:pt idx="2">
                  <c:v>1458.5299603174603</c:v>
                </c:pt>
                <c:pt idx="3">
                  <c:v>1458.5299603174603</c:v>
                </c:pt>
                <c:pt idx="4">
                  <c:v>1458.5299603174603</c:v>
                </c:pt>
                <c:pt idx="5">
                  <c:v>1458.5299603174603</c:v>
                </c:pt>
                <c:pt idx="6">
                  <c:v>1458.5299603174603</c:v>
                </c:pt>
                <c:pt idx="7">
                  <c:v>1458.5299603174603</c:v>
                </c:pt>
                <c:pt idx="8">
                  <c:v>1458.5299603174603</c:v>
                </c:pt>
                <c:pt idx="9">
                  <c:v>1458.5299603174603</c:v>
                </c:pt>
                <c:pt idx="10">
                  <c:v>1458.5299603174603</c:v>
                </c:pt>
                <c:pt idx="11">
                  <c:v>1458.5299603174603</c:v>
                </c:pt>
                <c:pt idx="12">
                  <c:v>1458.5299603174603</c:v>
                </c:pt>
                <c:pt idx="13">
                  <c:v>1458.5299603174603</c:v>
                </c:pt>
                <c:pt idx="14">
                  <c:v>1458.5299603174603</c:v>
                </c:pt>
                <c:pt idx="15">
                  <c:v>1458.5299603174603</c:v>
                </c:pt>
                <c:pt idx="16">
                  <c:v>1458.5299603174603</c:v>
                </c:pt>
                <c:pt idx="17">
                  <c:v>1458.5299603174603</c:v>
                </c:pt>
                <c:pt idx="18">
                  <c:v>1458.5299603174603</c:v>
                </c:pt>
                <c:pt idx="19">
                  <c:v>1458.5299603174603</c:v>
                </c:pt>
                <c:pt idx="20">
                  <c:v>1458.5299603174603</c:v>
                </c:pt>
                <c:pt idx="21">
                  <c:v>1458.5299603174603</c:v>
                </c:pt>
                <c:pt idx="22">
                  <c:v>1458.5299603174603</c:v>
                </c:pt>
                <c:pt idx="23">
                  <c:v>1458.5299603174603</c:v>
                </c:pt>
                <c:pt idx="24">
                  <c:v>1458.5299603174603</c:v>
                </c:pt>
                <c:pt idx="25">
                  <c:v>1458.5299603174603</c:v>
                </c:pt>
                <c:pt idx="26">
                  <c:v>1458.5299603174603</c:v>
                </c:pt>
                <c:pt idx="27">
                  <c:v>1458.5299603174603</c:v>
                </c:pt>
                <c:pt idx="28">
                  <c:v>1458.5299603174603</c:v>
                </c:pt>
                <c:pt idx="29">
                  <c:v>1458.5299603174603</c:v>
                </c:pt>
                <c:pt idx="30">
                  <c:v>1458.5299603174603</c:v>
                </c:pt>
                <c:pt idx="31">
                  <c:v>1458.5299603174603</c:v>
                </c:pt>
                <c:pt idx="32">
                  <c:v>1458.5299603174603</c:v>
                </c:pt>
                <c:pt idx="33">
                  <c:v>1458.5299603174603</c:v>
                </c:pt>
                <c:pt idx="34">
                  <c:v>1458.5299603174603</c:v>
                </c:pt>
                <c:pt idx="35">
                  <c:v>1458.5299603174603</c:v>
                </c:pt>
                <c:pt idx="36">
                  <c:v>1458.5299603174603</c:v>
                </c:pt>
                <c:pt idx="37">
                  <c:v>1458.5299603174603</c:v>
                </c:pt>
                <c:pt idx="38">
                  <c:v>1458.5299603174603</c:v>
                </c:pt>
                <c:pt idx="39">
                  <c:v>1458.5299603174603</c:v>
                </c:pt>
                <c:pt idx="40">
                  <c:v>1458.5299603174603</c:v>
                </c:pt>
                <c:pt idx="41">
                  <c:v>1458.5299603174603</c:v>
                </c:pt>
                <c:pt idx="42">
                  <c:v>1458.5299603174603</c:v>
                </c:pt>
                <c:pt idx="43">
                  <c:v>1458.5299603174603</c:v>
                </c:pt>
                <c:pt idx="44">
                  <c:v>1458.5299603174603</c:v>
                </c:pt>
                <c:pt idx="45">
                  <c:v>1458.5299603174603</c:v>
                </c:pt>
                <c:pt idx="46">
                  <c:v>1458.5299603174603</c:v>
                </c:pt>
                <c:pt idx="47">
                  <c:v>1458.5299603174603</c:v>
                </c:pt>
                <c:pt idx="48">
                  <c:v>1458.5299603174603</c:v>
                </c:pt>
                <c:pt idx="49">
                  <c:v>1458.5299603174603</c:v>
                </c:pt>
                <c:pt idx="50">
                  <c:v>1458.5299603174603</c:v>
                </c:pt>
                <c:pt idx="51">
                  <c:v>1458.5299603174603</c:v>
                </c:pt>
                <c:pt idx="52">
                  <c:v>1458.5299603174603</c:v>
                </c:pt>
                <c:pt idx="53">
                  <c:v>1458.5299603174603</c:v>
                </c:pt>
                <c:pt idx="54">
                  <c:v>1458.5299603174603</c:v>
                </c:pt>
                <c:pt idx="55">
                  <c:v>1458.5299603174603</c:v>
                </c:pt>
                <c:pt idx="56">
                  <c:v>1458.5299603174603</c:v>
                </c:pt>
                <c:pt idx="57">
                  <c:v>1458.5299603174603</c:v>
                </c:pt>
                <c:pt idx="58">
                  <c:v>1458.5299603174603</c:v>
                </c:pt>
                <c:pt idx="59">
                  <c:v>1458.5299603174603</c:v>
                </c:pt>
                <c:pt idx="60">
                  <c:v>1458.5299603174603</c:v>
                </c:pt>
                <c:pt idx="61">
                  <c:v>1458.5299603174603</c:v>
                </c:pt>
                <c:pt idx="62">
                  <c:v>1458.5299603174603</c:v>
                </c:pt>
                <c:pt idx="63">
                  <c:v>1458.5299603174603</c:v>
                </c:pt>
                <c:pt idx="64">
                  <c:v>1458.5299603174603</c:v>
                </c:pt>
                <c:pt idx="65">
                  <c:v>1458.5299603174603</c:v>
                </c:pt>
                <c:pt idx="66">
                  <c:v>1458.5299603174603</c:v>
                </c:pt>
                <c:pt idx="67">
                  <c:v>1458.5299603174603</c:v>
                </c:pt>
              </c:numCache>
            </c:numRef>
          </c:val>
          <c:smooth val="0"/>
        </c:ser>
        <c:ser>
          <c:idx val="2"/>
          <c:order val="2"/>
          <c:tx>
            <c:v>ฝนดี</c:v>
          </c:tx>
          <c:spPr>
            <a:ln w="25400">
              <a:solidFill>
                <a:srgbClr val="3366FF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4"/>
              <c:delete val="1"/>
            </c:dLbl>
            <c:dLbl>
              <c:idx val="16"/>
              <c:delete val="1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ฝนดี 1343.0 มม.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ข้อมูลอ้างอิง!$A$4:$A$71</c:f>
              <c:numCache>
                <c:ptCount val="68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</c:numCache>
            </c:numRef>
          </c:cat>
          <c:val>
            <c:numRef>
              <c:f>ข้อมูลอ้างอิง!$E$4:$E$71</c:f>
              <c:numCache>
                <c:ptCount val="68"/>
                <c:pt idx="0">
                  <c:v>1343.0143874603175</c:v>
                </c:pt>
                <c:pt idx="1">
                  <c:v>1343.0143874603175</c:v>
                </c:pt>
                <c:pt idx="2">
                  <c:v>1343.0143874603175</c:v>
                </c:pt>
                <c:pt idx="3">
                  <c:v>1343.0143874603175</c:v>
                </c:pt>
                <c:pt idx="4">
                  <c:v>1343.0143874603175</c:v>
                </c:pt>
                <c:pt idx="5">
                  <c:v>1343.0143874603175</c:v>
                </c:pt>
                <c:pt idx="6">
                  <c:v>1343.0143874603175</c:v>
                </c:pt>
                <c:pt idx="7">
                  <c:v>1343.0143874603175</c:v>
                </c:pt>
                <c:pt idx="8">
                  <c:v>1343.0143874603175</c:v>
                </c:pt>
                <c:pt idx="9">
                  <c:v>1343.0143874603175</c:v>
                </c:pt>
                <c:pt idx="10">
                  <c:v>1343.0143874603175</c:v>
                </c:pt>
                <c:pt idx="11">
                  <c:v>1343.0143874603175</c:v>
                </c:pt>
                <c:pt idx="12">
                  <c:v>1343.0143874603175</c:v>
                </c:pt>
                <c:pt idx="13">
                  <c:v>1343.0143874603175</c:v>
                </c:pt>
                <c:pt idx="14">
                  <c:v>1343.0143874603175</c:v>
                </c:pt>
                <c:pt idx="15">
                  <c:v>1343.0143874603175</c:v>
                </c:pt>
                <c:pt idx="16">
                  <c:v>1343.0143874603175</c:v>
                </c:pt>
                <c:pt idx="17">
                  <c:v>1343.0143874603175</c:v>
                </c:pt>
                <c:pt idx="18">
                  <c:v>1343.0143874603175</c:v>
                </c:pt>
                <c:pt idx="19">
                  <c:v>1343.0143874603175</c:v>
                </c:pt>
                <c:pt idx="20">
                  <c:v>1343.0143874603175</c:v>
                </c:pt>
                <c:pt idx="21">
                  <c:v>1343.0143874603175</c:v>
                </c:pt>
                <c:pt idx="22">
                  <c:v>1343.0143874603175</c:v>
                </c:pt>
                <c:pt idx="23">
                  <c:v>1343.0143874603175</c:v>
                </c:pt>
                <c:pt idx="24">
                  <c:v>1343.0143874603175</c:v>
                </c:pt>
                <c:pt idx="25">
                  <c:v>1343.0143874603175</c:v>
                </c:pt>
                <c:pt idx="26">
                  <c:v>1343.0143874603175</c:v>
                </c:pt>
                <c:pt idx="27">
                  <c:v>1343.0143874603175</c:v>
                </c:pt>
                <c:pt idx="28">
                  <c:v>1343.0143874603175</c:v>
                </c:pt>
                <c:pt idx="29">
                  <c:v>1343.0143874603175</c:v>
                </c:pt>
                <c:pt idx="30">
                  <c:v>1343.0143874603175</c:v>
                </c:pt>
                <c:pt idx="31">
                  <c:v>1343.0143874603175</c:v>
                </c:pt>
                <c:pt idx="32">
                  <c:v>1343.0143874603175</c:v>
                </c:pt>
                <c:pt idx="33">
                  <c:v>1343.0143874603175</c:v>
                </c:pt>
                <c:pt idx="34">
                  <c:v>1343.0143874603175</c:v>
                </c:pt>
                <c:pt idx="35">
                  <c:v>1343.0143874603175</c:v>
                </c:pt>
                <c:pt idx="36">
                  <c:v>1343.0143874603175</c:v>
                </c:pt>
                <c:pt idx="37">
                  <c:v>1343.0143874603175</c:v>
                </c:pt>
                <c:pt idx="38">
                  <c:v>1343.0143874603175</c:v>
                </c:pt>
                <c:pt idx="39">
                  <c:v>1343.0143874603175</c:v>
                </c:pt>
                <c:pt idx="40">
                  <c:v>1343.0143874603175</c:v>
                </c:pt>
                <c:pt idx="41">
                  <c:v>1343.0143874603175</c:v>
                </c:pt>
                <c:pt idx="42">
                  <c:v>1343.0143874603175</c:v>
                </c:pt>
                <c:pt idx="43">
                  <c:v>1343.0143874603175</c:v>
                </c:pt>
                <c:pt idx="44">
                  <c:v>1343.0143874603175</c:v>
                </c:pt>
                <c:pt idx="45">
                  <c:v>1343.0143874603175</c:v>
                </c:pt>
                <c:pt idx="46">
                  <c:v>1343.0143874603175</c:v>
                </c:pt>
                <c:pt idx="47">
                  <c:v>1343.0143874603175</c:v>
                </c:pt>
                <c:pt idx="48">
                  <c:v>1343.0143874603175</c:v>
                </c:pt>
                <c:pt idx="49">
                  <c:v>1343.0143874603175</c:v>
                </c:pt>
                <c:pt idx="50">
                  <c:v>1343.0143874603175</c:v>
                </c:pt>
                <c:pt idx="51">
                  <c:v>1343.0143874603175</c:v>
                </c:pt>
                <c:pt idx="52">
                  <c:v>1343.0143874603175</c:v>
                </c:pt>
                <c:pt idx="53">
                  <c:v>1343.0143874603175</c:v>
                </c:pt>
                <c:pt idx="54">
                  <c:v>1343.0143874603175</c:v>
                </c:pt>
                <c:pt idx="55">
                  <c:v>1343.0143874603175</c:v>
                </c:pt>
                <c:pt idx="56">
                  <c:v>1343.0143874603175</c:v>
                </c:pt>
                <c:pt idx="57">
                  <c:v>1343.0143874603175</c:v>
                </c:pt>
                <c:pt idx="58">
                  <c:v>1343.0143874603175</c:v>
                </c:pt>
                <c:pt idx="59">
                  <c:v>1343.0143874603175</c:v>
                </c:pt>
                <c:pt idx="60">
                  <c:v>1343.0143874603175</c:v>
                </c:pt>
                <c:pt idx="61">
                  <c:v>1343.0143874603175</c:v>
                </c:pt>
                <c:pt idx="62">
                  <c:v>1343.0143874603175</c:v>
                </c:pt>
                <c:pt idx="63">
                  <c:v>1343.0143874603175</c:v>
                </c:pt>
                <c:pt idx="64">
                  <c:v>1343.0143874603175</c:v>
                </c:pt>
                <c:pt idx="65">
                  <c:v>1343.0143874603175</c:v>
                </c:pt>
                <c:pt idx="66">
                  <c:v>1343.0143874603175</c:v>
                </c:pt>
                <c:pt idx="67">
                  <c:v>1343.0143874603175</c:v>
                </c:pt>
              </c:numCache>
            </c:numRef>
          </c:val>
          <c:smooth val="0"/>
        </c:ser>
        <c:ser>
          <c:idx val="4"/>
          <c:order val="3"/>
          <c:tx>
            <c:v>ฝนเฉลี่ย</c:v>
          </c:tx>
          <c:spPr>
            <a:ln w="254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4"/>
              <c:delete val="1"/>
            </c:dLbl>
            <c:dLbl>
              <c:idx val="28"/>
              <c:delete val="1"/>
            </c:dLbl>
            <c:dLbl>
              <c:idx val="3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ฝนเฉลี่ย 1166.8 มม.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ข้อมูลอ้างอิง!$A$4:$A$71</c:f>
              <c:numCache>
                <c:ptCount val="68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</c:numCache>
            </c:numRef>
          </c:cat>
          <c:val>
            <c:numRef>
              <c:f>ข้อมูลอ้างอิง!$C$4:$C$71</c:f>
              <c:numCache>
                <c:ptCount val="68"/>
                <c:pt idx="0">
                  <c:v>1166.8239682539684</c:v>
                </c:pt>
                <c:pt idx="1">
                  <c:v>1166.8239682539684</c:v>
                </c:pt>
                <c:pt idx="2">
                  <c:v>1166.8239682539684</c:v>
                </c:pt>
                <c:pt idx="3">
                  <c:v>1166.8239682539684</c:v>
                </c:pt>
                <c:pt idx="4">
                  <c:v>1166.8239682539684</c:v>
                </c:pt>
                <c:pt idx="5">
                  <c:v>1166.8239682539684</c:v>
                </c:pt>
                <c:pt idx="6">
                  <c:v>1166.8239682539684</c:v>
                </c:pt>
                <c:pt idx="7">
                  <c:v>1166.8239682539684</c:v>
                </c:pt>
                <c:pt idx="8">
                  <c:v>1166.8239682539684</c:v>
                </c:pt>
                <c:pt idx="9">
                  <c:v>1166.8239682539684</c:v>
                </c:pt>
                <c:pt idx="10">
                  <c:v>1166.8239682539684</c:v>
                </c:pt>
                <c:pt idx="11">
                  <c:v>1166.8239682539684</c:v>
                </c:pt>
                <c:pt idx="12">
                  <c:v>1166.8239682539684</c:v>
                </c:pt>
                <c:pt idx="13">
                  <c:v>1166.8239682539684</c:v>
                </c:pt>
                <c:pt idx="14">
                  <c:v>1166.8239682539684</c:v>
                </c:pt>
                <c:pt idx="15">
                  <c:v>1166.8239682539684</c:v>
                </c:pt>
                <c:pt idx="16">
                  <c:v>1166.8239682539684</c:v>
                </c:pt>
                <c:pt idx="17">
                  <c:v>1166.8239682539684</c:v>
                </c:pt>
                <c:pt idx="18">
                  <c:v>1166.8239682539684</c:v>
                </c:pt>
                <c:pt idx="19">
                  <c:v>1166.8239682539684</c:v>
                </c:pt>
                <c:pt idx="20">
                  <c:v>1166.8239682539684</c:v>
                </c:pt>
                <c:pt idx="21">
                  <c:v>1166.8239682539684</c:v>
                </c:pt>
                <c:pt idx="22">
                  <c:v>1166.8239682539684</c:v>
                </c:pt>
                <c:pt idx="23">
                  <c:v>1166.8239682539684</c:v>
                </c:pt>
                <c:pt idx="24">
                  <c:v>1166.8239682539684</c:v>
                </c:pt>
                <c:pt idx="25">
                  <c:v>1166.8239682539684</c:v>
                </c:pt>
                <c:pt idx="26">
                  <c:v>1166.8239682539684</c:v>
                </c:pt>
                <c:pt idx="27">
                  <c:v>1166.8239682539684</c:v>
                </c:pt>
                <c:pt idx="28">
                  <c:v>1166.8239682539684</c:v>
                </c:pt>
                <c:pt idx="29">
                  <c:v>1166.8239682539684</c:v>
                </c:pt>
                <c:pt idx="30">
                  <c:v>1166.8239682539684</c:v>
                </c:pt>
                <c:pt idx="31">
                  <c:v>1166.8239682539684</c:v>
                </c:pt>
                <c:pt idx="32">
                  <c:v>1166.8239682539684</c:v>
                </c:pt>
                <c:pt idx="33">
                  <c:v>1166.8239682539684</c:v>
                </c:pt>
                <c:pt idx="34">
                  <c:v>1166.8239682539684</c:v>
                </c:pt>
                <c:pt idx="35">
                  <c:v>1166.8239682539684</c:v>
                </c:pt>
                <c:pt idx="36">
                  <c:v>1166.8239682539684</c:v>
                </c:pt>
                <c:pt idx="37">
                  <c:v>1166.8239682539684</c:v>
                </c:pt>
                <c:pt idx="38">
                  <c:v>1166.8239682539684</c:v>
                </c:pt>
                <c:pt idx="39">
                  <c:v>1166.8239682539684</c:v>
                </c:pt>
                <c:pt idx="40">
                  <c:v>1166.8239682539684</c:v>
                </c:pt>
                <c:pt idx="41">
                  <c:v>1166.8239682539684</c:v>
                </c:pt>
                <c:pt idx="42">
                  <c:v>1166.8239682539684</c:v>
                </c:pt>
                <c:pt idx="43">
                  <c:v>1166.8239682539684</c:v>
                </c:pt>
                <c:pt idx="44">
                  <c:v>1166.8239682539684</c:v>
                </c:pt>
                <c:pt idx="45">
                  <c:v>1166.8239682539684</c:v>
                </c:pt>
                <c:pt idx="46">
                  <c:v>1166.8239682539684</c:v>
                </c:pt>
                <c:pt idx="47">
                  <c:v>1166.8239682539684</c:v>
                </c:pt>
                <c:pt idx="48">
                  <c:v>1166.8239682539684</c:v>
                </c:pt>
                <c:pt idx="49">
                  <c:v>1166.8239682539684</c:v>
                </c:pt>
                <c:pt idx="50">
                  <c:v>1166.8239682539684</c:v>
                </c:pt>
                <c:pt idx="51">
                  <c:v>1166.8239682539684</c:v>
                </c:pt>
                <c:pt idx="52">
                  <c:v>1166.8239682539684</c:v>
                </c:pt>
                <c:pt idx="53">
                  <c:v>1166.8239682539684</c:v>
                </c:pt>
                <c:pt idx="54">
                  <c:v>1166.8239682539684</c:v>
                </c:pt>
                <c:pt idx="55">
                  <c:v>1166.8239682539684</c:v>
                </c:pt>
                <c:pt idx="56">
                  <c:v>1166.8239682539684</c:v>
                </c:pt>
                <c:pt idx="57">
                  <c:v>1166.8239682539684</c:v>
                </c:pt>
                <c:pt idx="58">
                  <c:v>1166.8239682539684</c:v>
                </c:pt>
                <c:pt idx="59">
                  <c:v>1166.8239682539684</c:v>
                </c:pt>
                <c:pt idx="60">
                  <c:v>1166.8239682539684</c:v>
                </c:pt>
                <c:pt idx="61">
                  <c:v>1166.8239682539684</c:v>
                </c:pt>
                <c:pt idx="62">
                  <c:v>1166.8239682539684</c:v>
                </c:pt>
                <c:pt idx="63">
                  <c:v>1166.8239682539684</c:v>
                </c:pt>
                <c:pt idx="64">
                  <c:v>1166.8239682539684</c:v>
                </c:pt>
                <c:pt idx="65">
                  <c:v>1166.8239682539684</c:v>
                </c:pt>
                <c:pt idx="66">
                  <c:v>1166.8239682539684</c:v>
                </c:pt>
                <c:pt idx="67">
                  <c:v>1166.8239682539684</c:v>
                </c:pt>
              </c:numCache>
            </c:numRef>
          </c:val>
          <c:smooth val="0"/>
        </c:ser>
        <c:ser>
          <c:idx val="6"/>
          <c:order val="4"/>
          <c:tx>
            <c:v>ฝนแล้ง</c:v>
          </c:tx>
          <c:spPr>
            <a:ln w="254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35"/>
              <c:delete val="1"/>
            </c:dLbl>
            <c:dLbl>
              <c:idx val="5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ฝนแล้ง 990.6 มม.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ข้อมูลอ้างอิง!$A$4:$A$71</c:f>
              <c:numCache>
                <c:ptCount val="68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</c:numCache>
            </c:numRef>
          </c:cat>
          <c:val>
            <c:numRef>
              <c:f>ข้อมูลอ้างอิง!$J$4:$J$71</c:f>
              <c:numCache>
                <c:ptCount val="68"/>
                <c:pt idx="0">
                  <c:v>990.6335490476191</c:v>
                </c:pt>
                <c:pt idx="1">
                  <c:v>990.6335490476191</c:v>
                </c:pt>
                <c:pt idx="2">
                  <c:v>990.6335490476191</c:v>
                </c:pt>
                <c:pt idx="3">
                  <c:v>990.6335490476191</c:v>
                </c:pt>
                <c:pt idx="4">
                  <c:v>990.6335490476191</c:v>
                </c:pt>
                <c:pt idx="5">
                  <c:v>990.6335490476191</c:v>
                </c:pt>
                <c:pt idx="6">
                  <c:v>990.6335490476191</c:v>
                </c:pt>
                <c:pt idx="7">
                  <c:v>990.6335490476191</c:v>
                </c:pt>
                <c:pt idx="8">
                  <c:v>990.6335490476191</c:v>
                </c:pt>
                <c:pt idx="9">
                  <c:v>990.6335490476191</c:v>
                </c:pt>
                <c:pt idx="10">
                  <c:v>990.6335490476191</c:v>
                </c:pt>
                <c:pt idx="11">
                  <c:v>990.6335490476191</c:v>
                </c:pt>
                <c:pt idx="12">
                  <c:v>990.6335490476191</c:v>
                </c:pt>
                <c:pt idx="13">
                  <c:v>990.6335490476191</c:v>
                </c:pt>
                <c:pt idx="14">
                  <c:v>990.6335490476191</c:v>
                </c:pt>
                <c:pt idx="15">
                  <c:v>990.6335490476191</c:v>
                </c:pt>
                <c:pt idx="16">
                  <c:v>990.6335490476191</c:v>
                </c:pt>
                <c:pt idx="17">
                  <c:v>990.6335490476191</c:v>
                </c:pt>
                <c:pt idx="18">
                  <c:v>990.6335490476191</c:v>
                </c:pt>
                <c:pt idx="19">
                  <c:v>990.6335490476191</c:v>
                </c:pt>
                <c:pt idx="20">
                  <c:v>990.6335490476191</c:v>
                </c:pt>
                <c:pt idx="21">
                  <c:v>990.6335490476191</c:v>
                </c:pt>
                <c:pt idx="22">
                  <c:v>990.6335490476191</c:v>
                </c:pt>
                <c:pt idx="23">
                  <c:v>990.6335490476191</c:v>
                </c:pt>
                <c:pt idx="24">
                  <c:v>990.6335490476191</c:v>
                </c:pt>
                <c:pt idx="25">
                  <c:v>990.6335490476191</c:v>
                </c:pt>
                <c:pt idx="26">
                  <c:v>990.6335490476191</c:v>
                </c:pt>
                <c:pt idx="27">
                  <c:v>990.6335490476191</c:v>
                </c:pt>
                <c:pt idx="28">
                  <c:v>990.6335490476191</c:v>
                </c:pt>
                <c:pt idx="29">
                  <c:v>990.6335490476191</c:v>
                </c:pt>
                <c:pt idx="30">
                  <c:v>990.6335490476191</c:v>
                </c:pt>
                <c:pt idx="31">
                  <c:v>990.6335490476191</c:v>
                </c:pt>
                <c:pt idx="32">
                  <c:v>990.6335490476191</c:v>
                </c:pt>
                <c:pt idx="33">
                  <c:v>990.6335490476191</c:v>
                </c:pt>
                <c:pt idx="34">
                  <c:v>990.6335490476191</c:v>
                </c:pt>
                <c:pt idx="35">
                  <c:v>990.6335490476191</c:v>
                </c:pt>
                <c:pt idx="36">
                  <c:v>990.6335490476191</c:v>
                </c:pt>
                <c:pt idx="37">
                  <c:v>990.6335490476191</c:v>
                </c:pt>
                <c:pt idx="38">
                  <c:v>990.6335490476191</c:v>
                </c:pt>
                <c:pt idx="39">
                  <c:v>990.6335490476191</c:v>
                </c:pt>
                <c:pt idx="40">
                  <c:v>990.6335490476191</c:v>
                </c:pt>
                <c:pt idx="41">
                  <c:v>990.6335490476191</c:v>
                </c:pt>
                <c:pt idx="42">
                  <c:v>990.6335490476191</c:v>
                </c:pt>
                <c:pt idx="43">
                  <c:v>990.6335490476191</c:v>
                </c:pt>
                <c:pt idx="44">
                  <c:v>990.6335490476191</c:v>
                </c:pt>
                <c:pt idx="45">
                  <c:v>990.6335490476191</c:v>
                </c:pt>
                <c:pt idx="46">
                  <c:v>990.6335490476191</c:v>
                </c:pt>
                <c:pt idx="47">
                  <c:v>990.6335490476191</c:v>
                </c:pt>
                <c:pt idx="48">
                  <c:v>990.6335490476191</c:v>
                </c:pt>
                <c:pt idx="49">
                  <c:v>990.6335490476191</c:v>
                </c:pt>
                <c:pt idx="50">
                  <c:v>990.6335490476191</c:v>
                </c:pt>
                <c:pt idx="51">
                  <c:v>990.6335490476191</c:v>
                </c:pt>
                <c:pt idx="52">
                  <c:v>990.6335490476191</c:v>
                </c:pt>
                <c:pt idx="53">
                  <c:v>990.6335490476191</c:v>
                </c:pt>
                <c:pt idx="54">
                  <c:v>990.6335490476191</c:v>
                </c:pt>
                <c:pt idx="55">
                  <c:v>990.6335490476191</c:v>
                </c:pt>
                <c:pt idx="56">
                  <c:v>990.6335490476191</c:v>
                </c:pt>
                <c:pt idx="57">
                  <c:v>990.6335490476191</c:v>
                </c:pt>
                <c:pt idx="58">
                  <c:v>990.6335490476191</c:v>
                </c:pt>
                <c:pt idx="59">
                  <c:v>990.6335490476191</c:v>
                </c:pt>
                <c:pt idx="60">
                  <c:v>990.6335490476191</c:v>
                </c:pt>
                <c:pt idx="61">
                  <c:v>990.6335490476191</c:v>
                </c:pt>
                <c:pt idx="62">
                  <c:v>990.6335490476191</c:v>
                </c:pt>
                <c:pt idx="63">
                  <c:v>990.6335490476191</c:v>
                </c:pt>
                <c:pt idx="64">
                  <c:v>990.6335490476191</c:v>
                </c:pt>
                <c:pt idx="65">
                  <c:v>990.6335490476191</c:v>
                </c:pt>
                <c:pt idx="66">
                  <c:v>990.6335490476191</c:v>
                </c:pt>
                <c:pt idx="67">
                  <c:v>990.6335490476191</c:v>
                </c:pt>
              </c:numCache>
            </c:numRef>
          </c:val>
          <c:smooth val="0"/>
        </c:ser>
        <c:ser>
          <c:idx val="7"/>
          <c:order val="5"/>
          <c:tx>
            <c:v>ฝนแล้งจัด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6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ฝนแล้งจัด 875.1 มม.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3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ข้อมูลอ้างอิง!$A$4:$A$71</c:f>
              <c:numCache>
                <c:ptCount val="68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</c:numCache>
            </c:numRef>
          </c:cat>
          <c:val>
            <c:numRef>
              <c:f>ข้อมูลอ้างอิง!$K$4:$K$71</c:f>
              <c:numCache>
                <c:ptCount val="68"/>
                <c:pt idx="0">
                  <c:v>875.1179761904763</c:v>
                </c:pt>
                <c:pt idx="1">
                  <c:v>875.1179761904763</c:v>
                </c:pt>
                <c:pt idx="2">
                  <c:v>875.1179761904763</c:v>
                </c:pt>
                <c:pt idx="3">
                  <c:v>875.1179761904763</c:v>
                </c:pt>
                <c:pt idx="4">
                  <c:v>875.1179761904763</c:v>
                </c:pt>
                <c:pt idx="5">
                  <c:v>875.1179761904763</c:v>
                </c:pt>
                <c:pt idx="6">
                  <c:v>875.1179761904763</c:v>
                </c:pt>
                <c:pt idx="7">
                  <c:v>875.1179761904763</c:v>
                </c:pt>
                <c:pt idx="8">
                  <c:v>875.1179761904763</c:v>
                </c:pt>
                <c:pt idx="9">
                  <c:v>875.1179761904763</c:v>
                </c:pt>
                <c:pt idx="10">
                  <c:v>875.1179761904763</c:v>
                </c:pt>
                <c:pt idx="11">
                  <c:v>875.1179761904763</c:v>
                </c:pt>
                <c:pt idx="12">
                  <c:v>875.1179761904763</c:v>
                </c:pt>
                <c:pt idx="13">
                  <c:v>875.1179761904763</c:v>
                </c:pt>
                <c:pt idx="14">
                  <c:v>875.1179761904763</c:v>
                </c:pt>
                <c:pt idx="15">
                  <c:v>875.1179761904763</c:v>
                </c:pt>
                <c:pt idx="16">
                  <c:v>875.1179761904763</c:v>
                </c:pt>
                <c:pt idx="17">
                  <c:v>875.1179761904763</c:v>
                </c:pt>
                <c:pt idx="18">
                  <c:v>875.1179761904763</c:v>
                </c:pt>
                <c:pt idx="19">
                  <c:v>875.1179761904763</c:v>
                </c:pt>
                <c:pt idx="20">
                  <c:v>875.1179761904763</c:v>
                </c:pt>
                <c:pt idx="21">
                  <c:v>875.1179761904763</c:v>
                </c:pt>
                <c:pt idx="22">
                  <c:v>875.1179761904763</c:v>
                </c:pt>
                <c:pt idx="23">
                  <c:v>875.1179761904763</c:v>
                </c:pt>
                <c:pt idx="24">
                  <c:v>875.1179761904763</c:v>
                </c:pt>
                <c:pt idx="25">
                  <c:v>875.1179761904763</c:v>
                </c:pt>
                <c:pt idx="26">
                  <c:v>875.1179761904763</c:v>
                </c:pt>
                <c:pt idx="27">
                  <c:v>875.1179761904763</c:v>
                </c:pt>
                <c:pt idx="28">
                  <c:v>875.1179761904763</c:v>
                </c:pt>
                <c:pt idx="29">
                  <c:v>875.1179761904763</c:v>
                </c:pt>
                <c:pt idx="30">
                  <c:v>875.1179761904763</c:v>
                </c:pt>
                <c:pt idx="31">
                  <c:v>875.1179761904763</c:v>
                </c:pt>
                <c:pt idx="32">
                  <c:v>875.1179761904763</c:v>
                </c:pt>
                <c:pt idx="33">
                  <c:v>875.1179761904763</c:v>
                </c:pt>
                <c:pt idx="34">
                  <c:v>875.1179761904763</c:v>
                </c:pt>
                <c:pt idx="35">
                  <c:v>875.1179761904763</c:v>
                </c:pt>
                <c:pt idx="36">
                  <c:v>875.1179761904763</c:v>
                </c:pt>
                <c:pt idx="37">
                  <c:v>875.1179761904763</c:v>
                </c:pt>
                <c:pt idx="38">
                  <c:v>875.1179761904763</c:v>
                </c:pt>
                <c:pt idx="39">
                  <c:v>875.1179761904763</c:v>
                </c:pt>
                <c:pt idx="40">
                  <c:v>875.1179761904763</c:v>
                </c:pt>
                <c:pt idx="41">
                  <c:v>875.1179761904763</c:v>
                </c:pt>
                <c:pt idx="42">
                  <c:v>875.1179761904763</c:v>
                </c:pt>
                <c:pt idx="43">
                  <c:v>875.1179761904763</c:v>
                </c:pt>
                <c:pt idx="44">
                  <c:v>875.1179761904763</c:v>
                </c:pt>
                <c:pt idx="45">
                  <c:v>875.1179761904763</c:v>
                </c:pt>
                <c:pt idx="46">
                  <c:v>875.1179761904763</c:v>
                </c:pt>
                <c:pt idx="47">
                  <c:v>875.1179761904763</c:v>
                </c:pt>
                <c:pt idx="48">
                  <c:v>875.1179761904763</c:v>
                </c:pt>
                <c:pt idx="49">
                  <c:v>875.1179761904763</c:v>
                </c:pt>
                <c:pt idx="50">
                  <c:v>875.1179761904763</c:v>
                </c:pt>
                <c:pt idx="51">
                  <c:v>875.1179761904763</c:v>
                </c:pt>
                <c:pt idx="52">
                  <c:v>875.1179761904763</c:v>
                </c:pt>
                <c:pt idx="53">
                  <c:v>875.1179761904763</c:v>
                </c:pt>
                <c:pt idx="54">
                  <c:v>875.1179761904763</c:v>
                </c:pt>
                <c:pt idx="55">
                  <c:v>875.1179761904763</c:v>
                </c:pt>
                <c:pt idx="56">
                  <c:v>875.1179761904763</c:v>
                </c:pt>
                <c:pt idx="57">
                  <c:v>875.1179761904763</c:v>
                </c:pt>
                <c:pt idx="58">
                  <c:v>875.1179761904763</c:v>
                </c:pt>
                <c:pt idx="59">
                  <c:v>875.1179761904763</c:v>
                </c:pt>
                <c:pt idx="60">
                  <c:v>875.1179761904763</c:v>
                </c:pt>
                <c:pt idx="61">
                  <c:v>875.1179761904763</c:v>
                </c:pt>
                <c:pt idx="62">
                  <c:v>875.1179761904763</c:v>
                </c:pt>
                <c:pt idx="63">
                  <c:v>875.1179761904763</c:v>
                </c:pt>
                <c:pt idx="64">
                  <c:v>875.1179761904763</c:v>
                </c:pt>
                <c:pt idx="65">
                  <c:v>875.1179761904763</c:v>
                </c:pt>
                <c:pt idx="66">
                  <c:v>875.1179761904763</c:v>
                </c:pt>
                <c:pt idx="67">
                  <c:v>875.1179761904763</c:v>
                </c:pt>
              </c:numCache>
            </c:numRef>
          </c:val>
          <c:smooth val="0"/>
        </c:ser>
        <c:axId val="21088200"/>
        <c:axId val="55576073"/>
      </c:lineChart>
      <c:catAx>
        <c:axId val="21088200"/>
        <c:scaling>
          <c:orientation val="minMax"/>
        </c:scaling>
        <c:axPos val="b"/>
        <c:delete val="0"/>
        <c:numFmt formatCode="0_ ;\-0\ 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525" b="1" i="0" u="none" baseline="0">
                <a:solidFill>
                  <a:srgbClr val="0000FF"/>
                </a:solidFill>
              </a:defRPr>
            </a:pPr>
          </a:p>
        </c:txPr>
        <c:crossAx val="55576073"/>
        <c:crosses val="autoZero"/>
        <c:auto val="1"/>
        <c:lblOffset val="100"/>
        <c:tickLblSkip val="2"/>
        <c:noMultiLvlLbl val="0"/>
      </c:catAx>
      <c:valAx>
        <c:axId val="55576073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solidFill>
                      <a:srgbClr val="0000FF"/>
                    </a:solidFill>
                  </a:rPr>
                  <a:t>ปริมาณฝน -มิลลิเมตร</a:t>
                </a:r>
              </a:p>
            </c:rich>
          </c:tx>
          <c:layout>
            <c:manualLayout>
              <c:xMode val="factor"/>
              <c:yMode val="factor"/>
              <c:x val="0.002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525" b="1" i="0" u="none" baseline="0">
                <a:solidFill>
                  <a:srgbClr val="FF0000"/>
                </a:solidFill>
              </a:defRPr>
            </a:pPr>
          </a:p>
        </c:txPr>
        <c:crossAx val="21088200"/>
        <c:crossesAt val="1"/>
        <c:crossBetween val="between"/>
        <c:dispUnits/>
        <c:majorUnit val="200"/>
        <c:minorUnit val="100"/>
      </c:valAx>
      <c:spPr>
        <a:solidFill>
          <a:srgbClr val="000000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7775"/>
          <c:y val="0.94225"/>
          <c:w val="0.86475"/>
          <c:h val="0.041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2" right="0.2" top="0.23" bottom="0.27" header="0.27" footer="0.24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315575" cy="7086600"/>
    <xdr:graphicFrame>
      <xdr:nvGraphicFramePr>
        <xdr:cNvPr id="1" name="Chart 1"/>
        <xdr:cNvGraphicFramePr/>
      </xdr:nvGraphicFramePr>
      <xdr:xfrm>
        <a:off x="0" y="0"/>
        <a:ext cx="10315575" cy="708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4"/>
  <sheetViews>
    <sheetView tabSelected="1" zoomScalePageLayoutView="0" workbookViewId="0" topLeftCell="A64">
      <selection activeCell="C79" sqref="C79:H79"/>
    </sheetView>
  </sheetViews>
  <sheetFormatPr defaultColWidth="9.140625" defaultRowHeight="12.75"/>
  <cols>
    <col min="1" max="1" width="6.57421875" style="2" customWidth="1"/>
    <col min="2" max="5" width="7.7109375" style="2" customWidth="1"/>
    <col min="6" max="6" width="10.28125" style="2" customWidth="1"/>
    <col min="7" max="8" width="6.57421875" style="2" customWidth="1"/>
    <col min="9" max="9" width="10.28125" style="2" customWidth="1"/>
    <col min="10" max="11" width="7.7109375" style="2" customWidth="1"/>
    <col min="12" max="12" width="11.00390625" style="0" customWidth="1"/>
    <col min="14" max="14" width="11.00390625" style="0" customWidth="1"/>
  </cols>
  <sheetData>
    <row r="1" spans="1:14" ht="19.5" customHeight="1">
      <c r="A1" s="33" t="s">
        <v>14</v>
      </c>
      <c r="B1" s="29" t="s">
        <v>13</v>
      </c>
      <c r="C1" s="12" t="s">
        <v>12</v>
      </c>
      <c r="D1" s="8" t="s">
        <v>6</v>
      </c>
      <c r="E1" s="9" t="s">
        <v>8</v>
      </c>
      <c r="F1" s="10" t="s">
        <v>9</v>
      </c>
      <c r="G1" s="47" t="s">
        <v>5</v>
      </c>
      <c r="H1" s="47"/>
      <c r="I1" s="11" t="s">
        <v>10</v>
      </c>
      <c r="J1" s="7" t="s">
        <v>11</v>
      </c>
      <c r="K1" s="6" t="s">
        <v>7</v>
      </c>
      <c r="N1" s="34"/>
    </row>
    <row r="2" spans="4:11" ht="19.5" customHeight="1">
      <c r="D2" s="1" t="s">
        <v>2</v>
      </c>
      <c r="E2" s="1" t="s">
        <v>2</v>
      </c>
      <c r="F2" s="1" t="s">
        <v>2</v>
      </c>
      <c r="G2" s="1" t="s">
        <v>2</v>
      </c>
      <c r="H2" s="1" t="s">
        <v>1</v>
      </c>
      <c r="I2" s="1" t="s">
        <v>1</v>
      </c>
      <c r="J2" s="1" t="s">
        <v>1</v>
      </c>
      <c r="K2" s="1" t="s">
        <v>1</v>
      </c>
    </row>
    <row r="3" spans="1:11" ht="19.5" customHeight="1">
      <c r="A3" s="13" t="s">
        <v>3</v>
      </c>
      <c r="B3" s="30" t="s">
        <v>4</v>
      </c>
      <c r="C3" s="14" t="s">
        <v>0</v>
      </c>
      <c r="D3" s="15">
        <v>0.25</v>
      </c>
      <c r="E3" s="16">
        <v>0.151</v>
      </c>
      <c r="F3" s="17">
        <v>0.051</v>
      </c>
      <c r="G3" s="18">
        <v>0.05</v>
      </c>
      <c r="H3" s="18">
        <v>0.05</v>
      </c>
      <c r="I3" s="19">
        <v>0.051</v>
      </c>
      <c r="J3" s="20">
        <v>0.151</v>
      </c>
      <c r="K3" s="21">
        <v>0.25</v>
      </c>
    </row>
    <row r="4" spans="1:11" ht="12.75">
      <c r="A4" s="3">
        <v>2495</v>
      </c>
      <c r="B4" s="4">
        <v>1361.1</v>
      </c>
      <c r="C4" s="5">
        <f>B75</f>
        <v>1166.8239682539684</v>
      </c>
      <c r="D4" s="32">
        <f>+C4*0.25+C4</f>
        <v>1458.5299603174603</v>
      </c>
      <c r="E4" s="5">
        <f>+C4*0.151+C4</f>
        <v>1343.0143874603175</v>
      </c>
      <c r="F4" s="5">
        <f>+C4*0.051+C4</f>
        <v>1226.3319906349207</v>
      </c>
      <c r="G4" s="22">
        <f>+C4*0.05+C4</f>
        <v>1225.1651666666667</v>
      </c>
      <c r="H4" s="22">
        <f>+C4-(C4*0.05)</f>
        <v>1108.48276984127</v>
      </c>
      <c r="I4" s="5">
        <f>+C4-(C4*0.051)</f>
        <v>1107.315945873016</v>
      </c>
      <c r="J4" s="5">
        <f>+C4-(C4*0.151)</f>
        <v>990.6335490476191</v>
      </c>
      <c r="K4" s="31">
        <f>+C4-(C4*0.25)</f>
        <v>875.1179761904763</v>
      </c>
    </row>
    <row r="5" spans="1:11" ht="12.75">
      <c r="A5" s="3">
        <f>A4+1</f>
        <v>2496</v>
      </c>
      <c r="B5" s="4">
        <v>1120.5</v>
      </c>
      <c r="C5" s="5">
        <f>C4</f>
        <v>1166.8239682539684</v>
      </c>
      <c r="D5" s="32">
        <f aca="true" t="shared" si="0" ref="D5:D71">+C5*0.25+C5</f>
        <v>1458.5299603174603</v>
      </c>
      <c r="E5" s="5">
        <f aca="true" t="shared" si="1" ref="E5:E64">+C5*0.151+C5</f>
        <v>1343.0143874603175</v>
      </c>
      <c r="F5" s="5">
        <f aca="true" t="shared" si="2" ref="F5:F64">+C5*0.051+C5</f>
        <v>1226.3319906349207</v>
      </c>
      <c r="G5" s="22">
        <f aca="true" t="shared" si="3" ref="G5:G64">+C5*0.05+C5</f>
        <v>1225.1651666666667</v>
      </c>
      <c r="H5" s="22">
        <f aca="true" t="shared" si="4" ref="H5:H64">+C5-(C5*0.05)</f>
        <v>1108.48276984127</v>
      </c>
      <c r="I5" s="5">
        <f aca="true" t="shared" si="5" ref="I5:I64">+C5-(C5*0.051)</f>
        <v>1107.315945873016</v>
      </c>
      <c r="J5" s="5">
        <f aca="true" t="shared" si="6" ref="J5:J64">+C5-(C5*0.151)</f>
        <v>990.6335490476191</v>
      </c>
      <c r="K5" s="31">
        <f aca="true" t="shared" si="7" ref="K5:K64">+C5-(C5*0.25)</f>
        <v>875.1179761904763</v>
      </c>
    </row>
    <row r="6" spans="1:11" ht="12.75">
      <c r="A6" s="3">
        <f aca="true" t="shared" si="8" ref="A6:A69">A5+1</f>
        <v>2497</v>
      </c>
      <c r="B6" s="4">
        <v>895.4</v>
      </c>
      <c r="C6" s="5">
        <f>C5</f>
        <v>1166.8239682539684</v>
      </c>
      <c r="D6" s="32">
        <f t="shared" si="0"/>
        <v>1458.5299603174603</v>
      </c>
      <c r="E6" s="5">
        <f t="shared" si="1"/>
        <v>1343.0143874603175</v>
      </c>
      <c r="F6" s="5">
        <f t="shared" si="2"/>
        <v>1226.3319906349207</v>
      </c>
      <c r="G6" s="22">
        <f t="shared" si="3"/>
        <v>1225.1651666666667</v>
      </c>
      <c r="H6" s="22">
        <f t="shared" si="4"/>
        <v>1108.48276984127</v>
      </c>
      <c r="I6" s="5">
        <f t="shared" si="5"/>
        <v>1107.315945873016</v>
      </c>
      <c r="J6" s="5">
        <f t="shared" si="6"/>
        <v>990.6335490476191</v>
      </c>
      <c r="K6" s="31">
        <f t="shared" si="7"/>
        <v>875.1179761904763</v>
      </c>
    </row>
    <row r="7" spans="1:11" ht="12.75">
      <c r="A7" s="3">
        <f t="shared" si="8"/>
        <v>2498</v>
      </c>
      <c r="B7" s="4">
        <v>1049.1</v>
      </c>
      <c r="C7" s="5">
        <f>C6</f>
        <v>1166.8239682539684</v>
      </c>
      <c r="D7" s="32">
        <f t="shared" si="0"/>
        <v>1458.5299603174603</v>
      </c>
      <c r="E7" s="5">
        <f t="shared" si="1"/>
        <v>1343.0143874603175</v>
      </c>
      <c r="F7" s="5">
        <f t="shared" si="2"/>
        <v>1226.3319906349207</v>
      </c>
      <c r="G7" s="22">
        <f t="shared" si="3"/>
        <v>1225.1651666666667</v>
      </c>
      <c r="H7" s="22">
        <f t="shared" si="4"/>
        <v>1108.48276984127</v>
      </c>
      <c r="I7" s="5">
        <f t="shared" si="5"/>
        <v>1107.315945873016</v>
      </c>
      <c r="J7" s="5">
        <f t="shared" si="6"/>
        <v>990.6335490476191</v>
      </c>
      <c r="K7" s="31">
        <f t="shared" si="7"/>
        <v>875.1179761904763</v>
      </c>
    </row>
    <row r="8" spans="1:11" ht="12.75">
      <c r="A8" s="3">
        <f t="shared" si="8"/>
        <v>2499</v>
      </c>
      <c r="B8" s="4">
        <v>1170.2</v>
      </c>
      <c r="C8" s="5">
        <f aca="true" t="shared" si="9" ref="C8:C64">C7</f>
        <v>1166.8239682539684</v>
      </c>
      <c r="D8" s="32">
        <f t="shared" si="0"/>
        <v>1458.5299603174603</v>
      </c>
      <c r="E8" s="5">
        <f t="shared" si="1"/>
        <v>1343.0143874603175</v>
      </c>
      <c r="F8" s="5">
        <f t="shared" si="2"/>
        <v>1226.3319906349207</v>
      </c>
      <c r="G8" s="22">
        <f t="shared" si="3"/>
        <v>1225.1651666666667</v>
      </c>
      <c r="H8" s="22">
        <f t="shared" si="4"/>
        <v>1108.48276984127</v>
      </c>
      <c r="I8" s="5">
        <f t="shared" si="5"/>
        <v>1107.315945873016</v>
      </c>
      <c r="J8" s="5">
        <f t="shared" si="6"/>
        <v>990.6335490476191</v>
      </c>
      <c r="K8" s="31">
        <f t="shared" si="7"/>
        <v>875.1179761904763</v>
      </c>
    </row>
    <row r="9" spans="1:11" ht="12.75">
      <c r="A9" s="3">
        <f t="shared" si="8"/>
        <v>2500</v>
      </c>
      <c r="B9" s="4">
        <v>1528.4</v>
      </c>
      <c r="C9" s="5">
        <f t="shared" si="9"/>
        <v>1166.8239682539684</v>
      </c>
      <c r="D9" s="32">
        <f t="shared" si="0"/>
        <v>1458.5299603174603</v>
      </c>
      <c r="E9" s="5">
        <f t="shared" si="1"/>
        <v>1343.0143874603175</v>
      </c>
      <c r="F9" s="5">
        <f t="shared" si="2"/>
        <v>1226.3319906349207</v>
      </c>
      <c r="G9" s="22">
        <f t="shared" si="3"/>
        <v>1225.1651666666667</v>
      </c>
      <c r="H9" s="22">
        <f t="shared" si="4"/>
        <v>1108.48276984127</v>
      </c>
      <c r="I9" s="5">
        <f t="shared" si="5"/>
        <v>1107.315945873016</v>
      </c>
      <c r="J9" s="5">
        <f t="shared" si="6"/>
        <v>990.6335490476191</v>
      </c>
      <c r="K9" s="31">
        <f t="shared" si="7"/>
        <v>875.1179761904763</v>
      </c>
    </row>
    <row r="10" spans="1:11" ht="12.75">
      <c r="A10" s="3">
        <f t="shared" si="8"/>
        <v>2501</v>
      </c>
      <c r="B10" s="4" t="s">
        <v>1</v>
      </c>
      <c r="C10" s="5">
        <f t="shared" si="9"/>
        <v>1166.8239682539684</v>
      </c>
      <c r="D10" s="32">
        <f t="shared" si="0"/>
        <v>1458.5299603174603</v>
      </c>
      <c r="E10" s="5">
        <f t="shared" si="1"/>
        <v>1343.0143874603175</v>
      </c>
      <c r="F10" s="5">
        <f t="shared" si="2"/>
        <v>1226.3319906349207</v>
      </c>
      <c r="G10" s="22">
        <f t="shared" si="3"/>
        <v>1225.1651666666667</v>
      </c>
      <c r="H10" s="22">
        <f t="shared" si="4"/>
        <v>1108.48276984127</v>
      </c>
      <c r="I10" s="5">
        <f t="shared" si="5"/>
        <v>1107.315945873016</v>
      </c>
      <c r="J10" s="5">
        <f t="shared" si="6"/>
        <v>990.6335490476191</v>
      </c>
      <c r="K10" s="31">
        <f t="shared" si="7"/>
        <v>875.1179761904763</v>
      </c>
    </row>
    <row r="11" spans="1:11" ht="12.75">
      <c r="A11" s="3">
        <f t="shared" si="8"/>
        <v>2502</v>
      </c>
      <c r="B11" s="4">
        <v>1090.8</v>
      </c>
      <c r="C11" s="5">
        <f t="shared" si="9"/>
        <v>1166.8239682539684</v>
      </c>
      <c r="D11" s="32">
        <f t="shared" si="0"/>
        <v>1458.5299603174603</v>
      </c>
      <c r="E11" s="5">
        <f t="shared" si="1"/>
        <v>1343.0143874603175</v>
      </c>
      <c r="F11" s="5">
        <f t="shared" si="2"/>
        <v>1226.3319906349207</v>
      </c>
      <c r="G11" s="22">
        <f t="shared" si="3"/>
        <v>1225.1651666666667</v>
      </c>
      <c r="H11" s="22">
        <f t="shared" si="4"/>
        <v>1108.48276984127</v>
      </c>
      <c r="I11" s="5">
        <f t="shared" si="5"/>
        <v>1107.315945873016</v>
      </c>
      <c r="J11" s="5">
        <f t="shared" si="6"/>
        <v>990.6335490476191</v>
      </c>
      <c r="K11" s="31">
        <f t="shared" si="7"/>
        <v>875.1179761904763</v>
      </c>
    </row>
    <row r="12" spans="1:11" ht="12.75">
      <c r="A12" s="3">
        <f t="shared" si="8"/>
        <v>2503</v>
      </c>
      <c r="B12" s="4" t="s">
        <v>1</v>
      </c>
      <c r="C12" s="5">
        <f t="shared" si="9"/>
        <v>1166.8239682539684</v>
      </c>
      <c r="D12" s="32">
        <f t="shared" si="0"/>
        <v>1458.5299603174603</v>
      </c>
      <c r="E12" s="5">
        <f t="shared" si="1"/>
        <v>1343.0143874603175</v>
      </c>
      <c r="F12" s="5">
        <f t="shared" si="2"/>
        <v>1226.3319906349207</v>
      </c>
      <c r="G12" s="22">
        <f t="shared" si="3"/>
        <v>1225.1651666666667</v>
      </c>
      <c r="H12" s="22">
        <f t="shared" si="4"/>
        <v>1108.48276984127</v>
      </c>
      <c r="I12" s="5">
        <f t="shared" si="5"/>
        <v>1107.315945873016</v>
      </c>
      <c r="J12" s="5">
        <f t="shared" si="6"/>
        <v>990.6335490476191</v>
      </c>
      <c r="K12" s="31">
        <f t="shared" si="7"/>
        <v>875.1179761904763</v>
      </c>
    </row>
    <row r="13" spans="1:11" ht="12.75">
      <c r="A13" s="3">
        <f t="shared" si="8"/>
        <v>2504</v>
      </c>
      <c r="B13" s="4">
        <v>1212.1</v>
      </c>
      <c r="C13" s="5">
        <f t="shared" si="9"/>
        <v>1166.8239682539684</v>
      </c>
      <c r="D13" s="32">
        <f t="shared" si="0"/>
        <v>1458.5299603174603</v>
      </c>
      <c r="E13" s="5">
        <f t="shared" si="1"/>
        <v>1343.0143874603175</v>
      </c>
      <c r="F13" s="5">
        <f t="shared" si="2"/>
        <v>1226.3319906349207</v>
      </c>
      <c r="G13" s="22">
        <f t="shared" si="3"/>
        <v>1225.1651666666667</v>
      </c>
      <c r="H13" s="22">
        <f t="shared" si="4"/>
        <v>1108.48276984127</v>
      </c>
      <c r="I13" s="5">
        <f t="shared" si="5"/>
        <v>1107.315945873016</v>
      </c>
      <c r="J13" s="5">
        <f t="shared" si="6"/>
        <v>990.6335490476191</v>
      </c>
      <c r="K13" s="31">
        <f t="shared" si="7"/>
        <v>875.1179761904763</v>
      </c>
    </row>
    <row r="14" spans="1:11" ht="12.75">
      <c r="A14" s="3">
        <f t="shared" si="8"/>
        <v>2505</v>
      </c>
      <c r="B14" s="4" t="s">
        <v>1</v>
      </c>
      <c r="C14" s="5">
        <f t="shared" si="9"/>
        <v>1166.8239682539684</v>
      </c>
      <c r="D14" s="32">
        <f t="shared" si="0"/>
        <v>1458.5299603174603</v>
      </c>
      <c r="E14" s="5">
        <f t="shared" si="1"/>
        <v>1343.0143874603175</v>
      </c>
      <c r="F14" s="5">
        <f t="shared" si="2"/>
        <v>1226.3319906349207</v>
      </c>
      <c r="G14" s="22">
        <f t="shared" si="3"/>
        <v>1225.1651666666667</v>
      </c>
      <c r="H14" s="22">
        <f t="shared" si="4"/>
        <v>1108.48276984127</v>
      </c>
      <c r="I14" s="5">
        <f t="shared" si="5"/>
        <v>1107.315945873016</v>
      </c>
      <c r="J14" s="5">
        <f t="shared" si="6"/>
        <v>990.6335490476191</v>
      </c>
      <c r="K14" s="31">
        <f t="shared" si="7"/>
        <v>875.1179761904763</v>
      </c>
    </row>
    <row r="15" spans="1:11" ht="12.75">
      <c r="A15" s="3">
        <f t="shared" si="8"/>
        <v>2506</v>
      </c>
      <c r="B15" s="4" t="s">
        <v>1</v>
      </c>
      <c r="C15" s="5">
        <f t="shared" si="9"/>
        <v>1166.8239682539684</v>
      </c>
      <c r="D15" s="32">
        <f t="shared" si="0"/>
        <v>1458.5299603174603</v>
      </c>
      <c r="E15" s="5">
        <f t="shared" si="1"/>
        <v>1343.0143874603175</v>
      </c>
      <c r="F15" s="5">
        <f t="shared" si="2"/>
        <v>1226.3319906349207</v>
      </c>
      <c r="G15" s="22">
        <f t="shared" si="3"/>
        <v>1225.1651666666667</v>
      </c>
      <c r="H15" s="22">
        <f t="shared" si="4"/>
        <v>1108.48276984127</v>
      </c>
      <c r="I15" s="5">
        <f t="shared" si="5"/>
        <v>1107.315945873016</v>
      </c>
      <c r="J15" s="5">
        <f t="shared" si="6"/>
        <v>990.6335490476191</v>
      </c>
      <c r="K15" s="31">
        <f t="shared" si="7"/>
        <v>875.1179761904763</v>
      </c>
    </row>
    <row r="16" spans="1:11" ht="12.75">
      <c r="A16" s="3">
        <f t="shared" si="8"/>
        <v>2507</v>
      </c>
      <c r="B16" s="4">
        <v>1143.5</v>
      </c>
      <c r="C16" s="5">
        <f t="shared" si="9"/>
        <v>1166.8239682539684</v>
      </c>
      <c r="D16" s="32">
        <f t="shared" si="0"/>
        <v>1458.5299603174603</v>
      </c>
      <c r="E16" s="5">
        <f t="shared" si="1"/>
        <v>1343.0143874603175</v>
      </c>
      <c r="F16" s="5">
        <f t="shared" si="2"/>
        <v>1226.3319906349207</v>
      </c>
      <c r="G16" s="22">
        <f t="shared" si="3"/>
        <v>1225.1651666666667</v>
      </c>
      <c r="H16" s="22">
        <f t="shared" si="4"/>
        <v>1108.48276984127</v>
      </c>
      <c r="I16" s="5">
        <f t="shared" si="5"/>
        <v>1107.315945873016</v>
      </c>
      <c r="J16" s="5">
        <f t="shared" si="6"/>
        <v>990.6335490476191</v>
      </c>
      <c r="K16" s="31">
        <f t="shared" si="7"/>
        <v>875.1179761904763</v>
      </c>
    </row>
    <row r="17" spans="1:11" ht="12.75">
      <c r="A17" s="3">
        <f t="shared" si="8"/>
        <v>2508</v>
      </c>
      <c r="B17" s="4">
        <v>1049.3</v>
      </c>
      <c r="C17" s="5">
        <f t="shared" si="9"/>
        <v>1166.8239682539684</v>
      </c>
      <c r="D17" s="32">
        <f t="shared" si="0"/>
        <v>1458.5299603174603</v>
      </c>
      <c r="E17" s="5">
        <f t="shared" si="1"/>
        <v>1343.0143874603175</v>
      </c>
      <c r="F17" s="5">
        <f t="shared" si="2"/>
        <v>1226.3319906349207</v>
      </c>
      <c r="G17" s="22">
        <f t="shared" si="3"/>
        <v>1225.1651666666667</v>
      </c>
      <c r="H17" s="22">
        <f t="shared" si="4"/>
        <v>1108.48276984127</v>
      </c>
      <c r="I17" s="5">
        <f t="shared" si="5"/>
        <v>1107.315945873016</v>
      </c>
      <c r="J17" s="5">
        <f t="shared" si="6"/>
        <v>990.6335490476191</v>
      </c>
      <c r="K17" s="31">
        <f t="shared" si="7"/>
        <v>875.1179761904763</v>
      </c>
    </row>
    <row r="18" spans="1:11" ht="12.75">
      <c r="A18" s="3">
        <f t="shared" si="8"/>
        <v>2509</v>
      </c>
      <c r="B18" s="4">
        <v>1138.8</v>
      </c>
      <c r="C18" s="5">
        <f t="shared" si="9"/>
        <v>1166.8239682539684</v>
      </c>
      <c r="D18" s="32">
        <f t="shared" si="0"/>
        <v>1458.5299603174603</v>
      </c>
      <c r="E18" s="5">
        <f t="shared" si="1"/>
        <v>1343.0143874603175</v>
      </c>
      <c r="F18" s="5">
        <f t="shared" si="2"/>
        <v>1226.3319906349207</v>
      </c>
      <c r="G18" s="22">
        <f t="shared" si="3"/>
        <v>1225.1651666666667</v>
      </c>
      <c r="H18" s="22">
        <f t="shared" si="4"/>
        <v>1108.48276984127</v>
      </c>
      <c r="I18" s="5">
        <f t="shared" si="5"/>
        <v>1107.315945873016</v>
      </c>
      <c r="J18" s="5">
        <f t="shared" si="6"/>
        <v>990.6335490476191</v>
      </c>
      <c r="K18" s="31">
        <f t="shared" si="7"/>
        <v>875.1179761904763</v>
      </c>
    </row>
    <row r="19" spans="1:11" ht="12.75">
      <c r="A19" s="3">
        <f t="shared" si="8"/>
        <v>2510</v>
      </c>
      <c r="B19" s="4">
        <v>993.1</v>
      </c>
      <c r="C19" s="5">
        <f t="shared" si="9"/>
        <v>1166.8239682539684</v>
      </c>
      <c r="D19" s="32">
        <f t="shared" si="0"/>
        <v>1458.5299603174603</v>
      </c>
      <c r="E19" s="5">
        <f t="shared" si="1"/>
        <v>1343.0143874603175</v>
      </c>
      <c r="F19" s="5">
        <f t="shared" si="2"/>
        <v>1226.3319906349207</v>
      </c>
      <c r="G19" s="22">
        <f t="shared" si="3"/>
        <v>1225.1651666666667</v>
      </c>
      <c r="H19" s="22">
        <f t="shared" si="4"/>
        <v>1108.48276984127</v>
      </c>
      <c r="I19" s="5">
        <f t="shared" si="5"/>
        <v>1107.315945873016</v>
      </c>
      <c r="J19" s="5">
        <f t="shared" si="6"/>
        <v>990.6335490476191</v>
      </c>
      <c r="K19" s="31">
        <f t="shared" si="7"/>
        <v>875.1179761904763</v>
      </c>
    </row>
    <row r="20" spans="1:11" ht="12.75">
      <c r="A20" s="3">
        <f t="shared" si="8"/>
        <v>2511</v>
      </c>
      <c r="B20" s="4">
        <v>1213.6</v>
      </c>
      <c r="C20" s="5">
        <f t="shared" si="9"/>
        <v>1166.8239682539684</v>
      </c>
      <c r="D20" s="32">
        <f t="shared" si="0"/>
        <v>1458.5299603174603</v>
      </c>
      <c r="E20" s="5">
        <f t="shared" si="1"/>
        <v>1343.0143874603175</v>
      </c>
      <c r="F20" s="5">
        <f t="shared" si="2"/>
        <v>1226.3319906349207</v>
      </c>
      <c r="G20" s="22">
        <f t="shared" si="3"/>
        <v>1225.1651666666667</v>
      </c>
      <c r="H20" s="22">
        <f t="shared" si="4"/>
        <v>1108.48276984127</v>
      </c>
      <c r="I20" s="5">
        <f t="shared" si="5"/>
        <v>1107.315945873016</v>
      </c>
      <c r="J20" s="5">
        <f t="shared" si="6"/>
        <v>990.6335490476191</v>
      </c>
      <c r="K20" s="31">
        <f t="shared" si="7"/>
        <v>875.1179761904763</v>
      </c>
    </row>
    <row r="21" spans="1:11" ht="12.75">
      <c r="A21" s="3">
        <f t="shared" si="8"/>
        <v>2512</v>
      </c>
      <c r="B21" s="4">
        <v>1121.6</v>
      </c>
      <c r="C21" s="5">
        <f t="shared" si="9"/>
        <v>1166.8239682539684</v>
      </c>
      <c r="D21" s="32">
        <f t="shared" si="0"/>
        <v>1458.5299603174603</v>
      </c>
      <c r="E21" s="5">
        <f t="shared" si="1"/>
        <v>1343.0143874603175</v>
      </c>
      <c r="F21" s="5">
        <f t="shared" si="2"/>
        <v>1226.3319906349207</v>
      </c>
      <c r="G21" s="22">
        <f t="shared" si="3"/>
        <v>1225.1651666666667</v>
      </c>
      <c r="H21" s="22">
        <f t="shared" si="4"/>
        <v>1108.48276984127</v>
      </c>
      <c r="I21" s="5">
        <f t="shared" si="5"/>
        <v>1107.315945873016</v>
      </c>
      <c r="J21" s="5">
        <f t="shared" si="6"/>
        <v>990.6335490476191</v>
      </c>
      <c r="K21" s="31">
        <f t="shared" si="7"/>
        <v>875.1179761904763</v>
      </c>
    </row>
    <row r="22" spans="1:11" ht="12.75">
      <c r="A22" s="3">
        <f t="shared" si="8"/>
        <v>2513</v>
      </c>
      <c r="B22" s="4">
        <v>1476.2</v>
      </c>
      <c r="C22" s="5">
        <f t="shared" si="9"/>
        <v>1166.8239682539684</v>
      </c>
      <c r="D22" s="32">
        <f t="shared" si="0"/>
        <v>1458.5299603174603</v>
      </c>
      <c r="E22" s="5">
        <f t="shared" si="1"/>
        <v>1343.0143874603175</v>
      </c>
      <c r="F22" s="5">
        <f t="shared" si="2"/>
        <v>1226.3319906349207</v>
      </c>
      <c r="G22" s="22">
        <f t="shared" si="3"/>
        <v>1225.1651666666667</v>
      </c>
      <c r="H22" s="22">
        <f t="shared" si="4"/>
        <v>1108.48276984127</v>
      </c>
      <c r="I22" s="5">
        <f t="shared" si="5"/>
        <v>1107.315945873016</v>
      </c>
      <c r="J22" s="5">
        <f t="shared" si="6"/>
        <v>990.6335490476191</v>
      </c>
      <c r="K22" s="31">
        <f t="shared" si="7"/>
        <v>875.1179761904763</v>
      </c>
    </row>
    <row r="23" spans="1:11" ht="12.75">
      <c r="A23" s="3">
        <f t="shared" si="8"/>
        <v>2514</v>
      </c>
      <c r="B23" s="4">
        <v>1102</v>
      </c>
      <c r="C23" s="5">
        <f t="shared" si="9"/>
        <v>1166.8239682539684</v>
      </c>
      <c r="D23" s="32">
        <f t="shared" si="0"/>
        <v>1458.5299603174603</v>
      </c>
      <c r="E23" s="5">
        <f t="shared" si="1"/>
        <v>1343.0143874603175</v>
      </c>
      <c r="F23" s="5">
        <f t="shared" si="2"/>
        <v>1226.3319906349207</v>
      </c>
      <c r="G23" s="22">
        <f t="shared" si="3"/>
        <v>1225.1651666666667</v>
      </c>
      <c r="H23" s="22">
        <f t="shared" si="4"/>
        <v>1108.48276984127</v>
      </c>
      <c r="I23" s="5">
        <f t="shared" si="5"/>
        <v>1107.315945873016</v>
      </c>
      <c r="J23" s="5">
        <f t="shared" si="6"/>
        <v>990.6335490476191</v>
      </c>
      <c r="K23" s="31">
        <f t="shared" si="7"/>
        <v>875.1179761904763</v>
      </c>
    </row>
    <row r="24" spans="1:11" ht="12.75">
      <c r="A24" s="3">
        <f t="shared" si="8"/>
        <v>2515</v>
      </c>
      <c r="B24" s="4">
        <v>1329</v>
      </c>
      <c r="C24" s="5">
        <f t="shared" si="9"/>
        <v>1166.8239682539684</v>
      </c>
      <c r="D24" s="32">
        <f t="shared" si="0"/>
        <v>1458.5299603174603</v>
      </c>
      <c r="E24" s="5">
        <f t="shared" si="1"/>
        <v>1343.0143874603175</v>
      </c>
      <c r="F24" s="5">
        <f t="shared" si="2"/>
        <v>1226.3319906349207</v>
      </c>
      <c r="G24" s="22">
        <f t="shared" si="3"/>
        <v>1225.1651666666667</v>
      </c>
      <c r="H24" s="22">
        <f t="shared" si="4"/>
        <v>1108.48276984127</v>
      </c>
      <c r="I24" s="5">
        <f t="shared" si="5"/>
        <v>1107.315945873016</v>
      </c>
      <c r="J24" s="5">
        <f t="shared" si="6"/>
        <v>990.6335490476191</v>
      </c>
      <c r="K24" s="31">
        <f t="shared" si="7"/>
        <v>875.1179761904763</v>
      </c>
    </row>
    <row r="25" spans="1:11" ht="12.75">
      <c r="A25" s="3">
        <f t="shared" si="8"/>
        <v>2516</v>
      </c>
      <c r="B25" s="4">
        <v>1620.9</v>
      </c>
      <c r="C25" s="5">
        <f t="shared" si="9"/>
        <v>1166.8239682539684</v>
      </c>
      <c r="D25" s="32">
        <f t="shared" si="0"/>
        <v>1458.5299603174603</v>
      </c>
      <c r="E25" s="5">
        <f t="shared" si="1"/>
        <v>1343.0143874603175</v>
      </c>
      <c r="F25" s="5">
        <f t="shared" si="2"/>
        <v>1226.3319906349207</v>
      </c>
      <c r="G25" s="22">
        <f t="shared" si="3"/>
        <v>1225.1651666666667</v>
      </c>
      <c r="H25" s="22">
        <f t="shared" si="4"/>
        <v>1108.48276984127</v>
      </c>
      <c r="I25" s="5">
        <f t="shared" si="5"/>
        <v>1107.315945873016</v>
      </c>
      <c r="J25" s="5">
        <f t="shared" si="6"/>
        <v>990.6335490476191</v>
      </c>
      <c r="K25" s="31">
        <f t="shared" si="7"/>
        <v>875.1179761904763</v>
      </c>
    </row>
    <row r="26" spans="1:11" ht="12.75">
      <c r="A26" s="3">
        <f t="shared" si="8"/>
        <v>2517</v>
      </c>
      <c r="B26" s="4">
        <v>1407.8</v>
      </c>
      <c r="C26" s="5">
        <f t="shared" si="9"/>
        <v>1166.8239682539684</v>
      </c>
      <c r="D26" s="32">
        <f t="shared" si="0"/>
        <v>1458.5299603174603</v>
      </c>
      <c r="E26" s="5">
        <f t="shared" si="1"/>
        <v>1343.0143874603175</v>
      </c>
      <c r="F26" s="5">
        <f t="shared" si="2"/>
        <v>1226.3319906349207</v>
      </c>
      <c r="G26" s="22">
        <f t="shared" si="3"/>
        <v>1225.1651666666667</v>
      </c>
      <c r="H26" s="22">
        <f t="shared" si="4"/>
        <v>1108.48276984127</v>
      </c>
      <c r="I26" s="5">
        <f t="shared" si="5"/>
        <v>1107.315945873016</v>
      </c>
      <c r="J26" s="5">
        <f t="shared" si="6"/>
        <v>990.6335490476191</v>
      </c>
      <c r="K26" s="31">
        <f t="shared" si="7"/>
        <v>875.1179761904763</v>
      </c>
    </row>
    <row r="27" spans="1:11" ht="12.75">
      <c r="A27" s="3">
        <f t="shared" si="8"/>
        <v>2518</v>
      </c>
      <c r="B27" s="4">
        <v>1245.2</v>
      </c>
      <c r="C27" s="5">
        <f t="shared" si="9"/>
        <v>1166.8239682539684</v>
      </c>
      <c r="D27" s="32">
        <f t="shared" si="0"/>
        <v>1458.5299603174603</v>
      </c>
      <c r="E27" s="5">
        <f t="shared" si="1"/>
        <v>1343.0143874603175</v>
      </c>
      <c r="F27" s="5">
        <f t="shared" si="2"/>
        <v>1226.3319906349207</v>
      </c>
      <c r="G27" s="22">
        <f t="shared" si="3"/>
        <v>1225.1651666666667</v>
      </c>
      <c r="H27" s="22">
        <f t="shared" si="4"/>
        <v>1108.48276984127</v>
      </c>
      <c r="I27" s="5">
        <f t="shared" si="5"/>
        <v>1107.315945873016</v>
      </c>
      <c r="J27" s="5">
        <f t="shared" si="6"/>
        <v>990.6335490476191</v>
      </c>
      <c r="K27" s="31">
        <f t="shared" si="7"/>
        <v>875.1179761904763</v>
      </c>
    </row>
    <row r="28" spans="1:11" ht="12.75">
      <c r="A28" s="3">
        <f t="shared" si="8"/>
        <v>2519</v>
      </c>
      <c r="B28" s="4">
        <v>1309.9</v>
      </c>
      <c r="C28" s="5">
        <f t="shared" si="9"/>
        <v>1166.8239682539684</v>
      </c>
      <c r="D28" s="32">
        <f t="shared" si="0"/>
        <v>1458.5299603174603</v>
      </c>
      <c r="E28" s="5">
        <f t="shared" si="1"/>
        <v>1343.0143874603175</v>
      </c>
      <c r="F28" s="5">
        <f t="shared" si="2"/>
        <v>1226.3319906349207</v>
      </c>
      <c r="G28" s="22">
        <f t="shared" si="3"/>
        <v>1225.1651666666667</v>
      </c>
      <c r="H28" s="22">
        <f t="shared" si="4"/>
        <v>1108.48276984127</v>
      </c>
      <c r="I28" s="5">
        <f t="shared" si="5"/>
        <v>1107.315945873016</v>
      </c>
      <c r="J28" s="5">
        <f t="shared" si="6"/>
        <v>990.6335490476191</v>
      </c>
      <c r="K28" s="31">
        <f t="shared" si="7"/>
        <v>875.1179761904763</v>
      </c>
    </row>
    <row r="29" spans="1:11" ht="12.75">
      <c r="A29" s="3">
        <f t="shared" si="8"/>
        <v>2520</v>
      </c>
      <c r="B29" s="4">
        <v>1439</v>
      </c>
      <c r="C29" s="5">
        <f t="shared" si="9"/>
        <v>1166.8239682539684</v>
      </c>
      <c r="D29" s="32">
        <f t="shared" si="0"/>
        <v>1458.5299603174603</v>
      </c>
      <c r="E29" s="5">
        <f t="shared" si="1"/>
        <v>1343.0143874603175</v>
      </c>
      <c r="F29" s="5">
        <f t="shared" si="2"/>
        <v>1226.3319906349207</v>
      </c>
      <c r="G29" s="22">
        <f t="shared" si="3"/>
        <v>1225.1651666666667</v>
      </c>
      <c r="H29" s="22">
        <f t="shared" si="4"/>
        <v>1108.48276984127</v>
      </c>
      <c r="I29" s="5">
        <f t="shared" si="5"/>
        <v>1107.315945873016</v>
      </c>
      <c r="J29" s="5">
        <f t="shared" si="6"/>
        <v>990.6335490476191</v>
      </c>
      <c r="K29" s="31">
        <f t="shared" si="7"/>
        <v>875.1179761904763</v>
      </c>
    </row>
    <row r="30" spans="1:11" ht="12.75">
      <c r="A30" s="3">
        <f t="shared" si="8"/>
        <v>2521</v>
      </c>
      <c r="B30" s="4">
        <v>1511.8</v>
      </c>
      <c r="C30" s="5">
        <f t="shared" si="9"/>
        <v>1166.8239682539684</v>
      </c>
      <c r="D30" s="32">
        <f t="shared" si="0"/>
        <v>1458.5299603174603</v>
      </c>
      <c r="E30" s="5">
        <f t="shared" si="1"/>
        <v>1343.0143874603175</v>
      </c>
      <c r="F30" s="5">
        <f t="shared" si="2"/>
        <v>1226.3319906349207</v>
      </c>
      <c r="G30" s="22">
        <f t="shared" si="3"/>
        <v>1225.1651666666667</v>
      </c>
      <c r="H30" s="22">
        <f t="shared" si="4"/>
        <v>1108.48276984127</v>
      </c>
      <c r="I30" s="5">
        <f t="shared" si="5"/>
        <v>1107.315945873016</v>
      </c>
      <c r="J30" s="5">
        <f t="shared" si="6"/>
        <v>990.6335490476191</v>
      </c>
      <c r="K30" s="31">
        <f t="shared" si="7"/>
        <v>875.1179761904763</v>
      </c>
    </row>
    <row r="31" spans="1:11" ht="12.75">
      <c r="A31" s="3">
        <f t="shared" si="8"/>
        <v>2522</v>
      </c>
      <c r="B31" s="4">
        <v>770.9</v>
      </c>
      <c r="C31" s="5">
        <f t="shared" si="9"/>
        <v>1166.8239682539684</v>
      </c>
      <c r="D31" s="32">
        <f t="shared" si="0"/>
        <v>1458.5299603174603</v>
      </c>
      <c r="E31" s="5">
        <f t="shared" si="1"/>
        <v>1343.0143874603175</v>
      </c>
      <c r="F31" s="5">
        <f t="shared" si="2"/>
        <v>1226.3319906349207</v>
      </c>
      <c r="G31" s="22">
        <f t="shared" si="3"/>
        <v>1225.1651666666667</v>
      </c>
      <c r="H31" s="22">
        <f t="shared" si="4"/>
        <v>1108.48276984127</v>
      </c>
      <c r="I31" s="5">
        <f t="shared" si="5"/>
        <v>1107.315945873016</v>
      </c>
      <c r="J31" s="5">
        <f t="shared" si="6"/>
        <v>990.6335490476191</v>
      </c>
      <c r="K31" s="31">
        <f t="shared" si="7"/>
        <v>875.1179761904763</v>
      </c>
    </row>
    <row r="32" spans="1:11" ht="12.75">
      <c r="A32" s="3">
        <f t="shared" si="8"/>
        <v>2523</v>
      </c>
      <c r="B32" s="4">
        <v>1320.2</v>
      </c>
      <c r="C32" s="5">
        <f t="shared" si="9"/>
        <v>1166.8239682539684</v>
      </c>
      <c r="D32" s="32">
        <f t="shared" si="0"/>
        <v>1458.5299603174603</v>
      </c>
      <c r="E32" s="5">
        <f t="shared" si="1"/>
        <v>1343.0143874603175</v>
      </c>
      <c r="F32" s="5">
        <f t="shared" si="2"/>
        <v>1226.3319906349207</v>
      </c>
      <c r="G32" s="22">
        <f t="shared" si="3"/>
        <v>1225.1651666666667</v>
      </c>
      <c r="H32" s="22">
        <f t="shared" si="4"/>
        <v>1108.48276984127</v>
      </c>
      <c r="I32" s="5">
        <f t="shared" si="5"/>
        <v>1107.315945873016</v>
      </c>
      <c r="J32" s="5">
        <f t="shared" si="6"/>
        <v>990.6335490476191</v>
      </c>
      <c r="K32" s="31">
        <f t="shared" si="7"/>
        <v>875.1179761904763</v>
      </c>
    </row>
    <row r="33" spans="1:11" ht="12.75">
      <c r="A33" s="3">
        <f t="shared" si="8"/>
        <v>2524</v>
      </c>
      <c r="B33" s="4">
        <v>1319.7</v>
      </c>
      <c r="C33" s="5">
        <f t="shared" si="9"/>
        <v>1166.8239682539684</v>
      </c>
      <c r="D33" s="32">
        <f t="shared" si="0"/>
        <v>1458.5299603174603</v>
      </c>
      <c r="E33" s="5">
        <f t="shared" si="1"/>
        <v>1343.0143874603175</v>
      </c>
      <c r="F33" s="5">
        <f t="shared" si="2"/>
        <v>1226.3319906349207</v>
      </c>
      <c r="G33" s="22">
        <f t="shared" si="3"/>
        <v>1225.1651666666667</v>
      </c>
      <c r="H33" s="22">
        <f t="shared" si="4"/>
        <v>1108.48276984127</v>
      </c>
      <c r="I33" s="5">
        <f t="shared" si="5"/>
        <v>1107.315945873016</v>
      </c>
      <c r="J33" s="5">
        <f t="shared" si="6"/>
        <v>990.6335490476191</v>
      </c>
      <c r="K33" s="31">
        <f t="shared" si="7"/>
        <v>875.1179761904763</v>
      </c>
    </row>
    <row r="34" spans="1:11" ht="12.75">
      <c r="A34" s="3">
        <f t="shared" si="8"/>
        <v>2525</v>
      </c>
      <c r="B34" s="4">
        <v>957.1</v>
      </c>
      <c r="C34" s="5">
        <f t="shared" si="9"/>
        <v>1166.8239682539684</v>
      </c>
      <c r="D34" s="32">
        <f t="shared" si="0"/>
        <v>1458.5299603174603</v>
      </c>
      <c r="E34" s="5">
        <f t="shared" si="1"/>
        <v>1343.0143874603175</v>
      </c>
      <c r="F34" s="5">
        <f t="shared" si="2"/>
        <v>1226.3319906349207</v>
      </c>
      <c r="G34" s="22">
        <f t="shared" si="3"/>
        <v>1225.1651666666667</v>
      </c>
      <c r="H34" s="22">
        <f t="shared" si="4"/>
        <v>1108.48276984127</v>
      </c>
      <c r="I34" s="5">
        <f t="shared" si="5"/>
        <v>1107.315945873016</v>
      </c>
      <c r="J34" s="5">
        <f t="shared" si="6"/>
        <v>990.6335490476191</v>
      </c>
      <c r="K34" s="31">
        <f t="shared" si="7"/>
        <v>875.1179761904763</v>
      </c>
    </row>
    <row r="35" spans="1:11" ht="12.75">
      <c r="A35" s="3">
        <f t="shared" si="8"/>
        <v>2526</v>
      </c>
      <c r="B35" s="4">
        <v>1055</v>
      </c>
      <c r="C35" s="5">
        <f t="shared" si="9"/>
        <v>1166.8239682539684</v>
      </c>
      <c r="D35" s="32">
        <f t="shared" si="0"/>
        <v>1458.5299603174603</v>
      </c>
      <c r="E35" s="5">
        <f t="shared" si="1"/>
        <v>1343.0143874603175</v>
      </c>
      <c r="F35" s="5">
        <f t="shared" si="2"/>
        <v>1226.3319906349207</v>
      </c>
      <c r="G35" s="22">
        <f t="shared" si="3"/>
        <v>1225.1651666666667</v>
      </c>
      <c r="H35" s="22">
        <f t="shared" si="4"/>
        <v>1108.48276984127</v>
      </c>
      <c r="I35" s="5">
        <f t="shared" si="5"/>
        <v>1107.315945873016</v>
      </c>
      <c r="J35" s="5">
        <f t="shared" si="6"/>
        <v>990.6335490476191</v>
      </c>
      <c r="K35" s="31">
        <f t="shared" si="7"/>
        <v>875.1179761904763</v>
      </c>
    </row>
    <row r="36" spans="1:11" ht="12.75">
      <c r="A36" s="3">
        <f t="shared" si="8"/>
        <v>2527</v>
      </c>
      <c r="B36" s="4">
        <v>1072.5</v>
      </c>
      <c r="C36" s="5">
        <f t="shared" si="9"/>
        <v>1166.8239682539684</v>
      </c>
      <c r="D36" s="32">
        <f t="shared" si="0"/>
        <v>1458.5299603174603</v>
      </c>
      <c r="E36" s="5">
        <f t="shared" si="1"/>
        <v>1343.0143874603175</v>
      </c>
      <c r="F36" s="5">
        <f t="shared" si="2"/>
        <v>1226.3319906349207</v>
      </c>
      <c r="G36" s="22">
        <f t="shared" si="3"/>
        <v>1225.1651666666667</v>
      </c>
      <c r="H36" s="22">
        <f t="shared" si="4"/>
        <v>1108.48276984127</v>
      </c>
      <c r="I36" s="5">
        <f t="shared" si="5"/>
        <v>1107.315945873016</v>
      </c>
      <c r="J36" s="5">
        <f t="shared" si="6"/>
        <v>990.6335490476191</v>
      </c>
      <c r="K36" s="31">
        <f t="shared" si="7"/>
        <v>875.1179761904763</v>
      </c>
    </row>
    <row r="37" spans="1:11" ht="12.75">
      <c r="A37" s="3">
        <f t="shared" si="8"/>
        <v>2528</v>
      </c>
      <c r="B37" s="4">
        <v>1134.9</v>
      </c>
      <c r="C37" s="5">
        <f t="shared" si="9"/>
        <v>1166.8239682539684</v>
      </c>
      <c r="D37" s="32">
        <f t="shared" si="0"/>
        <v>1458.5299603174603</v>
      </c>
      <c r="E37" s="5">
        <f t="shared" si="1"/>
        <v>1343.0143874603175</v>
      </c>
      <c r="F37" s="5">
        <f t="shared" si="2"/>
        <v>1226.3319906349207</v>
      </c>
      <c r="G37" s="22">
        <f t="shared" si="3"/>
        <v>1225.1651666666667</v>
      </c>
      <c r="H37" s="22">
        <f t="shared" si="4"/>
        <v>1108.48276984127</v>
      </c>
      <c r="I37" s="5">
        <f t="shared" si="5"/>
        <v>1107.315945873016</v>
      </c>
      <c r="J37" s="5">
        <f t="shared" si="6"/>
        <v>990.6335490476191</v>
      </c>
      <c r="K37" s="31">
        <f t="shared" si="7"/>
        <v>875.1179761904763</v>
      </c>
    </row>
    <row r="38" spans="1:11" ht="12.75">
      <c r="A38" s="3">
        <f t="shared" si="8"/>
        <v>2529</v>
      </c>
      <c r="B38" s="4">
        <v>1045.9</v>
      </c>
      <c r="C38" s="5">
        <f t="shared" si="9"/>
        <v>1166.8239682539684</v>
      </c>
      <c r="D38" s="32">
        <f t="shared" si="0"/>
        <v>1458.5299603174603</v>
      </c>
      <c r="E38" s="5">
        <f t="shared" si="1"/>
        <v>1343.0143874603175</v>
      </c>
      <c r="F38" s="5">
        <f t="shared" si="2"/>
        <v>1226.3319906349207</v>
      </c>
      <c r="G38" s="22">
        <f t="shared" si="3"/>
        <v>1225.1651666666667</v>
      </c>
      <c r="H38" s="22">
        <f t="shared" si="4"/>
        <v>1108.48276984127</v>
      </c>
      <c r="I38" s="5">
        <f t="shared" si="5"/>
        <v>1107.315945873016</v>
      </c>
      <c r="J38" s="5">
        <f t="shared" si="6"/>
        <v>990.6335490476191</v>
      </c>
      <c r="K38" s="31">
        <f t="shared" si="7"/>
        <v>875.1179761904763</v>
      </c>
    </row>
    <row r="39" spans="1:16" ht="12.75">
      <c r="A39" s="3">
        <f t="shared" si="8"/>
        <v>2530</v>
      </c>
      <c r="B39" s="4">
        <v>1251.2</v>
      </c>
      <c r="C39" s="5">
        <f t="shared" si="9"/>
        <v>1166.8239682539684</v>
      </c>
      <c r="D39" s="32">
        <f t="shared" si="0"/>
        <v>1458.5299603174603</v>
      </c>
      <c r="E39" s="5">
        <f t="shared" si="1"/>
        <v>1343.0143874603175</v>
      </c>
      <c r="F39" s="5">
        <f t="shared" si="2"/>
        <v>1226.3319906349207</v>
      </c>
      <c r="G39" s="22">
        <f t="shared" si="3"/>
        <v>1225.1651666666667</v>
      </c>
      <c r="H39" s="22">
        <f t="shared" si="4"/>
        <v>1108.48276984127</v>
      </c>
      <c r="I39" s="5">
        <f t="shared" si="5"/>
        <v>1107.315945873016</v>
      </c>
      <c r="J39" s="5">
        <f t="shared" si="6"/>
        <v>990.6335490476191</v>
      </c>
      <c r="K39" s="31">
        <f t="shared" si="7"/>
        <v>875.1179761904763</v>
      </c>
      <c r="N39" s="40"/>
      <c r="O39" s="41"/>
      <c r="P39" s="41"/>
    </row>
    <row r="40" spans="1:16" ht="12.75">
      <c r="A40" s="3">
        <f t="shared" si="8"/>
        <v>2531</v>
      </c>
      <c r="B40" s="4">
        <v>1340.8</v>
      </c>
      <c r="C40" s="5">
        <f t="shared" si="9"/>
        <v>1166.8239682539684</v>
      </c>
      <c r="D40" s="32">
        <f t="shared" si="0"/>
        <v>1458.5299603174603</v>
      </c>
      <c r="E40" s="5">
        <f t="shared" si="1"/>
        <v>1343.0143874603175</v>
      </c>
      <c r="F40" s="5">
        <f t="shared" si="2"/>
        <v>1226.3319906349207</v>
      </c>
      <c r="G40" s="22">
        <f t="shared" si="3"/>
        <v>1225.1651666666667</v>
      </c>
      <c r="H40" s="22">
        <f t="shared" si="4"/>
        <v>1108.48276984127</v>
      </c>
      <c r="I40" s="5">
        <f t="shared" si="5"/>
        <v>1107.315945873016</v>
      </c>
      <c r="J40" s="5">
        <f t="shared" si="6"/>
        <v>990.6335490476191</v>
      </c>
      <c r="K40" s="31">
        <f t="shared" si="7"/>
        <v>875.1179761904763</v>
      </c>
      <c r="N40" s="40"/>
      <c r="O40" s="41"/>
      <c r="P40" s="41"/>
    </row>
    <row r="41" spans="1:16" ht="12.75">
      <c r="A41" s="3">
        <f t="shared" si="8"/>
        <v>2532</v>
      </c>
      <c r="B41" s="4">
        <v>1253.2</v>
      </c>
      <c r="C41" s="5">
        <f t="shared" si="9"/>
        <v>1166.8239682539684</v>
      </c>
      <c r="D41" s="32">
        <f t="shared" si="0"/>
        <v>1458.5299603174603</v>
      </c>
      <c r="E41" s="5">
        <f t="shared" si="1"/>
        <v>1343.0143874603175</v>
      </c>
      <c r="F41" s="5">
        <f t="shared" si="2"/>
        <v>1226.3319906349207</v>
      </c>
      <c r="G41" s="22">
        <f t="shared" si="3"/>
        <v>1225.1651666666667</v>
      </c>
      <c r="H41" s="22">
        <f t="shared" si="4"/>
        <v>1108.48276984127</v>
      </c>
      <c r="I41" s="5">
        <f t="shared" si="5"/>
        <v>1107.315945873016</v>
      </c>
      <c r="J41" s="5">
        <f t="shared" si="6"/>
        <v>990.6335490476191</v>
      </c>
      <c r="K41" s="31">
        <f t="shared" si="7"/>
        <v>875.1179761904763</v>
      </c>
      <c r="N41" s="40"/>
      <c r="O41" s="41"/>
      <c r="P41" s="42"/>
    </row>
    <row r="42" spans="1:16" ht="12.75">
      <c r="A42" s="3">
        <f t="shared" si="8"/>
        <v>2533</v>
      </c>
      <c r="B42" s="4">
        <v>970.3</v>
      </c>
      <c r="C42" s="5">
        <f t="shared" si="9"/>
        <v>1166.8239682539684</v>
      </c>
      <c r="D42" s="32">
        <f t="shared" si="0"/>
        <v>1458.5299603174603</v>
      </c>
      <c r="E42" s="5">
        <f t="shared" si="1"/>
        <v>1343.0143874603175</v>
      </c>
      <c r="F42" s="5">
        <f t="shared" si="2"/>
        <v>1226.3319906349207</v>
      </c>
      <c r="G42" s="22">
        <f t="shared" si="3"/>
        <v>1225.1651666666667</v>
      </c>
      <c r="H42" s="22">
        <f t="shared" si="4"/>
        <v>1108.48276984127</v>
      </c>
      <c r="I42" s="5">
        <f t="shared" si="5"/>
        <v>1107.315945873016</v>
      </c>
      <c r="J42" s="5">
        <f t="shared" si="6"/>
        <v>990.6335490476191</v>
      </c>
      <c r="K42" s="31">
        <f t="shared" si="7"/>
        <v>875.1179761904763</v>
      </c>
      <c r="N42" s="41"/>
      <c r="O42" s="41"/>
      <c r="P42" s="42"/>
    </row>
    <row r="43" spans="1:16" ht="12.75">
      <c r="A43" s="3">
        <f t="shared" si="8"/>
        <v>2534</v>
      </c>
      <c r="B43" s="4">
        <v>814.9</v>
      </c>
      <c r="C43" s="5">
        <f t="shared" si="9"/>
        <v>1166.8239682539684</v>
      </c>
      <c r="D43" s="32">
        <f t="shared" si="0"/>
        <v>1458.5299603174603</v>
      </c>
      <c r="E43" s="5">
        <f t="shared" si="1"/>
        <v>1343.0143874603175</v>
      </c>
      <c r="F43" s="5">
        <f t="shared" si="2"/>
        <v>1226.3319906349207</v>
      </c>
      <c r="G43" s="22">
        <f t="shared" si="3"/>
        <v>1225.1651666666667</v>
      </c>
      <c r="H43" s="22">
        <f t="shared" si="4"/>
        <v>1108.48276984127</v>
      </c>
      <c r="I43" s="5">
        <f t="shared" si="5"/>
        <v>1107.315945873016</v>
      </c>
      <c r="J43" s="5">
        <f t="shared" si="6"/>
        <v>990.6335490476191</v>
      </c>
      <c r="K43" s="31">
        <f t="shared" si="7"/>
        <v>875.1179761904763</v>
      </c>
      <c r="N43" s="41"/>
      <c r="O43" s="41"/>
      <c r="P43" s="42"/>
    </row>
    <row r="44" spans="1:16" ht="12.75">
      <c r="A44" s="3">
        <f t="shared" si="8"/>
        <v>2535</v>
      </c>
      <c r="B44" s="4">
        <v>960</v>
      </c>
      <c r="C44" s="5">
        <f t="shared" si="9"/>
        <v>1166.8239682539684</v>
      </c>
      <c r="D44" s="32">
        <f t="shared" si="0"/>
        <v>1458.5299603174603</v>
      </c>
      <c r="E44" s="5">
        <f t="shared" si="1"/>
        <v>1343.0143874603175</v>
      </c>
      <c r="F44" s="5">
        <f t="shared" si="2"/>
        <v>1226.3319906349207</v>
      </c>
      <c r="G44" s="22">
        <f t="shared" si="3"/>
        <v>1225.1651666666667</v>
      </c>
      <c r="H44" s="22">
        <f t="shared" si="4"/>
        <v>1108.48276984127</v>
      </c>
      <c r="I44" s="5">
        <f t="shared" si="5"/>
        <v>1107.315945873016</v>
      </c>
      <c r="J44" s="5">
        <f t="shared" si="6"/>
        <v>990.6335490476191</v>
      </c>
      <c r="K44" s="31">
        <f t="shared" si="7"/>
        <v>875.1179761904763</v>
      </c>
      <c r="N44" s="41"/>
      <c r="O44" s="41"/>
      <c r="P44" s="42"/>
    </row>
    <row r="45" spans="1:16" ht="12.75">
      <c r="A45" s="3">
        <f t="shared" si="8"/>
        <v>2536</v>
      </c>
      <c r="B45" s="4">
        <v>1143.8</v>
      </c>
      <c r="C45" s="5">
        <f t="shared" si="9"/>
        <v>1166.8239682539684</v>
      </c>
      <c r="D45" s="32">
        <f t="shared" si="0"/>
        <v>1458.5299603174603</v>
      </c>
      <c r="E45" s="5">
        <f t="shared" si="1"/>
        <v>1343.0143874603175</v>
      </c>
      <c r="F45" s="5">
        <f t="shared" si="2"/>
        <v>1226.3319906349207</v>
      </c>
      <c r="G45" s="22">
        <f t="shared" si="3"/>
        <v>1225.1651666666667</v>
      </c>
      <c r="H45" s="22">
        <f t="shared" si="4"/>
        <v>1108.48276984127</v>
      </c>
      <c r="I45" s="5">
        <f t="shared" si="5"/>
        <v>1107.315945873016</v>
      </c>
      <c r="J45" s="5">
        <f t="shared" si="6"/>
        <v>990.6335490476191</v>
      </c>
      <c r="K45" s="31">
        <f t="shared" si="7"/>
        <v>875.1179761904763</v>
      </c>
      <c r="N45" s="41"/>
      <c r="O45" s="41"/>
      <c r="P45" s="42"/>
    </row>
    <row r="46" spans="1:16" ht="12.75">
      <c r="A46" s="3">
        <f t="shared" si="8"/>
        <v>2537</v>
      </c>
      <c r="B46" s="4">
        <v>1410.9</v>
      </c>
      <c r="C46" s="5">
        <f t="shared" si="9"/>
        <v>1166.8239682539684</v>
      </c>
      <c r="D46" s="32">
        <f t="shared" si="0"/>
        <v>1458.5299603174603</v>
      </c>
      <c r="E46" s="5">
        <f t="shared" si="1"/>
        <v>1343.0143874603175</v>
      </c>
      <c r="F46" s="5">
        <f t="shared" si="2"/>
        <v>1226.3319906349207</v>
      </c>
      <c r="G46" s="22">
        <f t="shared" si="3"/>
        <v>1225.1651666666667</v>
      </c>
      <c r="H46" s="22">
        <f t="shared" si="4"/>
        <v>1108.48276984127</v>
      </c>
      <c r="I46" s="5">
        <f t="shared" si="5"/>
        <v>1107.315945873016</v>
      </c>
      <c r="J46" s="5">
        <f t="shared" si="6"/>
        <v>990.6335490476191</v>
      </c>
      <c r="K46" s="31">
        <f t="shared" si="7"/>
        <v>875.1179761904763</v>
      </c>
      <c r="N46" s="41"/>
      <c r="O46" s="41"/>
      <c r="P46" s="42"/>
    </row>
    <row r="47" spans="1:16" ht="12.75">
      <c r="A47" s="3">
        <f t="shared" si="8"/>
        <v>2538</v>
      </c>
      <c r="B47" s="4">
        <v>1483.61</v>
      </c>
      <c r="C47" s="5">
        <f t="shared" si="9"/>
        <v>1166.8239682539684</v>
      </c>
      <c r="D47" s="32">
        <f t="shared" si="0"/>
        <v>1458.5299603174603</v>
      </c>
      <c r="E47" s="5">
        <f t="shared" si="1"/>
        <v>1343.0143874603175</v>
      </c>
      <c r="F47" s="5">
        <f t="shared" si="2"/>
        <v>1226.3319906349207</v>
      </c>
      <c r="G47" s="22">
        <f t="shared" si="3"/>
        <v>1225.1651666666667</v>
      </c>
      <c r="H47" s="22">
        <f t="shared" si="4"/>
        <v>1108.48276984127</v>
      </c>
      <c r="I47" s="5">
        <f t="shared" si="5"/>
        <v>1107.315945873016</v>
      </c>
      <c r="J47" s="5">
        <f t="shared" si="6"/>
        <v>990.6335490476191</v>
      </c>
      <c r="K47" s="31">
        <f t="shared" si="7"/>
        <v>875.1179761904763</v>
      </c>
      <c r="N47" s="41"/>
      <c r="O47" s="41"/>
      <c r="P47" s="42"/>
    </row>
    <row r="48" spans="1:16" ht="12.75">
      <c r="A48" s="3">
        <f t="shared" si="8"/>
        <v>2539</v>
      </c>
      <c r="B48" s="4">
        <v>1005.3</v>
      </c>
      <c r="C48" s="5">
        <f t="shared" si="9"/>
        <v>1166.8239682539684</v>
      </c>
      <c r="D48" s="32">
        <f t="shared" si="0"/>
        <v>1458.5299603174603</v>
      </c>
      <c r="E48" s="5">
        <f t="shared" si="1"/>
        <v>1343.0143874603175</v>
      </c>
      <c r="F48" s="5">
        <f t="shared" si="2"/>
        <v>1226.3319906349207</v>
      </c>
      <c r="G48" s="22">
        <f t="shared" si="3"/>
        <v>1225.1651666666667</v>
      </c>
      <c r="H48" s="22">
        <f t="shared" si="4"/>
        <v>1108.48276984127</v>
      </c>
      <c r="I48" s="5">
        <f t="shared" si="5"/>
        <v>1107.315945873016</v>
      </c>
      <c r="J48" s="5">
        <f t="shared" si="6"/>
        <v>990.6335490476191</v>
      </c>
      <c r="K48" s="31">
        <f t="shared" si="7"/>
        <v>875.1179761904763</v>
      </c>
      <c r="N48" s="41"/>
      <c r="O48" s="41"/>
      <c r="P48" s="42"/>
    </row>
    <row r="49" spans="1:16" ht="12.75">
      <c r="A49" s="3">
        <f t="shared" si="8"/>
        <v>2540</v>
      </c>
      <c r="B49" s="4">
        <v>902.9</v>
      </c>
      <c r="C49" s="5">
        <f t="shared" si="9"/>
        <v>1166.8239682539684</v>
      </c>
      <c r="D49" s="32">
        <f t="shared" si="0"/>
        <v>1458.5299603174603</v>
      </c>
      <c r="E49" s="5">
        <f t="shared" si="1"/>
        <v>1343.0143874603175</v>
      </c>
      <c r="F49" s="5">
        <f t="shared" si="2"/>
        <v>1226.3319906349207</v>
      </c>
      <c r="G49" s="22">
        <f t="shared" si="3"/>
        <v>1225.1651666666667</v>
      </c>
      <c r="H49" s="22">
        <f t="shared" si="4"/>
        <v>1108.48276984127</v>
      </c>
      <c r="I49" s="5">
        <f t="shared" si="5"/>
        <v>1107.315945873016</v>
      </c>
      <c r="J49" s="5">
        <f t="shared" si="6"/>
        <v>990.6335490476191</v>
      </c>
      <c r="K49" s="31">
        <f t="shared" si="7"/>
        <v>875.1179761904763</v>
      </c>
      <c r="N49" s="41"/>
      <c r="O49" s="41"/>
      <c r="P49" s="42"/>
    </row>
    <row r="50" spans="1:16" ht="12.75">
      <c r="A50" s="3">
        <f t="shared" si="8"/>
        <v>2541</v>
      </c>
      <c r="B50" s="4">
        <v>1488.2</v>
      </c>
      <c r="C50" s="5">
        <f t="shared" si="9"/>
        <v>1166.8239682539684</v>
      </c>
      <c r="D50" s="32">
        <f t="shared" si="0"/>
        <v>1458.5299603174603</v>
      </c>
      <c r="E50" s="5">
        <f t="shared" si="1"/>
        <v>1343.0143874603175</v>
      </c>
      <c r="F50" s="5">
        <f t="shared" si="2"/>
        <v>1226.3319906349207</v>
      </c>
      <c r="G50" s="22">
        <f t="shared" si="3"/>
        <v>1225.1651666666667</v>
      </c>
      <c r="H50" s="22">
        <f t="shared" si="4"/>
        <v>1108.48276984127</v>
      </c>
      <c r="I50" s="5">
        <f t="shared" si="5"/>
        <v>1107.315945873016</v>
      </c>
      <c r="J50" s="5">
        <f t="shared" si="6"/>
        <v>990.6335490476191</v>
      </c>
      <c r="K50" s="31">
        <f t="shared" si="7"/>
        <v>875.1179761904763</v>
      </c>
      <c r="N50" s="41"/>
      <c r="O50" s="41"/>
      <c r="P50" s="42"/>
    </row>
    <row r="51" spans="1:16" ht="12.75">
      <c r="A51" s="3">
        <f t="shared" si="8"/>
        <v>2542</v>
      </c>
      <c r="B51" s="4">
        <v>1231.2</v>
      </c>
      <c r="C51" s="5">
        <f t="shared" si="9"/>
        <v>1166.8239682539684</v>
      </c>
      <c r="D51" s="32">
        <f t="shared" si="0"/>
        <v>1458.5299603174603</v>
      </c>
      <c r="E51" s="5">
        <f t="shared" si="1"/>
        <v>1343.0143874603175</v>
      </c>
      <c r="F51" s="5">
        <f t="shared" si="2"/>
        <v>1226.3319906349207</v>
      </c>
      <c r="G51" s="22">
        <f t="shared" si="3"/>
        <v>1225.1651666666667</v>
      </c>
      <c r="H51" s="22">
        <f t="shared" si="4"/>
        <v>1108.48276984127</v>
      </c>
      <c r="I51" s="5">
        <f t="shared" si="5"/>
        <v>1107.315945873016</v>
      </c>
      <c r="J51" s="5">
        <f t="shared" si="6"/>
        <v>990.6335490476191</v>
      </c>
      <c r="K51" s="31">
        <f t="shared" si="7"/>
        <v>875.1179761904763</v>
      </c>
      <c r="N51" s="41"/>
      <c r="O51" s="41"/>
      <c r="P51" s="42"/>
    </row>
    <row r="52" spans="1:16" ht="12.75">
      <c r="A52" s="3">
        <f t="shared" si="8"/>
        <v>2543</v>
      </c>
      <c r="B52" s="4">
        <v>1511.5</v>
      </c>
      <c r="C52" s="5">
        <f t="shared" si="9"/>
        <v>1166.8239682539684</v>
      </c>
      <c r="D52" s="32">
        <f t="shared" si="0"/>
        <v>1458.5299603174603</v>
      </c>
      <c r="E52" s="5">
        <f t="shared" si="1"/>
        <v>1343.0143874603175</v>
      </c>
      <c r="F52" s="5">
        <f t="shared" si="2"/>
        <v>1226.3319906349207</v>
      </c>
      <c r="G52" s="22">
        <f t="shared" si="3"/>
        <v>1225.1651666666667</v>
      </c>
      <c r="H52" s="22">
        <f t="shared" si="4"/>
        <v>1108.48276984127</v>
      </c>
      <c r="I52" s="5">
        <f t="shared" si="5"/>
        <v>1107.315945873016</v>
      </c>
      <c r="J52" s="5">
        <f t="shared" si="6"/>
        <v>990.6335490476191</v>
      </c>
      <c r="K52" s="31">
        <f t="shared" si="7"/>
        <v>875.1179761904763</v>
      </c>
      <c r="N52" s="41"/>
      <c r="O52" s="41"/>
      <c r="P52" s="42"/>
    </row>
    <row r="53" spans="1:16" ht="12.75">
      <c r="A53" s="3">
        <f t="shared" si="8"/>
        <v>2544</v>
      </c>
      <c r="B53" s="4">
        <v>968.6</v>
      </c>
      <c r="C53" s="5">
        <f t="shared" si="9"/>
        <v>1166.8239682539684</v>
      </c>
      <c r="D53" s="32">
        <f t="shared" si="0"/>
        <v>1458.5299603174603</v>
      </c>
      <c r="E53" s="5">
        <f t="shared" si="1"/>
        <v>1343.0143874603175</v>
      </c>
      <c r="F53" s="5">
        <f t="shared" si="2"/>
        <v>1226.3319906349207</v>
      </c>
      <c r="G53" s="22">
        <f t="shared" si="3"/>
        <v>1225.1651666666667</v>
      </c>
      <c r="H53" s="22">
        <f t="shared" si="4"/>
        <v>1108.48276984127</v>
      </c>
      <c r="I53" s="5">
        <f t="shared" si="5"/>
        <v>1107.315945873016</v>
      </c>
      <c r="J53" s="5">
        <f t="shared" si="6"/>
        <v>990.6335490476191</v>
      </c>
      <c r="K53" s="31">
        <f t="shared" si="7"/>
        <v>875.1179761904763</v>
      </c>
      <c r="N53" s="41"/>
      <c r="O53" s="41"/>
      <c r="P53" s="42"/>
    </row>
    <row r="54" spans="1:16" ht="12.75">
      <c r="A54" s="3">
        <f t="shared" si="8"/>
        <v>2545</v>
      </c>
      <c r="B54" s="4">
        <v>1457.8</v>
      </c>
      <c r="C54" s="5">
        <f t="shared" si="9"/>
        <v>1166.8239682539684</v>
      </c>
      <c r="D54" s="32">
        <f t="shared" si="0"/>
        <v>1458.5299603174603</v>
      </c>
      <c r="E54" s="5">
        <f t="shared" si="1"/>
        <v>1343.0143874603175</v>
      </c>
      <c r="F54" s="5">
        <f t="shared" si="2"/>
        <v>1226.3319906349207</v>
      </c>
      <c r="G54" s="22">
        <f t="shared" si="3"/>
        <v>1225.1651666666667</v>
      </c>
      <c r="H54" s="22">
        <f t="shared" si="4"/>
        <v>1108.48276984127</v>
      </c>
      <c r="I54" s="5">
        <f t="shared" si="5"/>
        <v>1107.315945873016</v>
      </c>
      <c r="J54" s="5">
        <f t="shared" si="6"/>
        <v>990.6335490476191</v>
      </c>
      <c r="K54" s="31">
        <f t="shared" si="7"/>
        <v>875.1179761904763</v>
      </c>
      <c r="N54" s="41"/>
      <c r="O54" s="41"/>
      <c r="P54" s="42"/>
    </row>
    <row r="55" spans="1:16" ht="12.75">
      <c r="A55" s="3">
        <f t="shared" si="8"/>
        <v>2546</v>
      </c>
      <c r="B55" s="4">
        <v>987.3</v>
      </c>
      <c r="C55" s="5">
        <f t="shared" si="9"/>
        <v>1166.8239682539684</v>
      </c>
      <c r="D55" s="32">
        <f t="shared" si="0"/>
        <v>1458.5299603174603</v>
      </c>
      <c r="E55" s="5">
        <f t="shared" si="1"/>
        <v>1343.0143874603175</v>
      </c>
      <c r="F55" s="5">
        <f t="shared" si="2"/>
        <v>1226.3319906349207</v>
      </c>
      <c r="G55" s="22">
        <f t="shared" si="3"/>
        <v>1225.1651666666667</v>
      </c>
      <c r="H55" s="22">
        <f t="shared" si="4"/>
        <v>1108.48276984127</v>
      </c>
      <c r="I55" s="5">
        <f t="shared" si="5"/>
        <v>1107.315945873016</v>
      </c>
      <c r="J55" s="5">
        <f t="shared" si="6"/>
        <v>990.6335490476191</v>
      </c>
      <c r="K55" s="31">
        <f t="shared" si="7"/>
        <v>875.1179761904763</v>
      </c>
      <c r="N55" s="41"/>
      <c r="O55" s="41"/>
      <c r="P55" s="42"/>
    </row>
    <row r="56" spans="1:16" ht="12.75">
      <c r="A56" s="3">
        <f t="shared" si="8"/>
        <v>2547</v>
      </c>
      <c r="B56" s="4">
        <v>1273.5</v>
      </c>
      <c r="C56" s="5">
        <f t="shared" si="9"/>
        <v>1166.8239682539684</v>
      </c>
      <c r="D56" s="32">
        <f t="shared" si="0"/>
        <v>1458.5299603174603</v>
      </c>
      <c r="E56" s="5">
        <f t="shared" si="1"/>
        <v>1343.0143874603175</v>
      </c>
      <c r="F56" s="5">
        <f t="shared" si="2"/>
        <v>1226.3319906349207</v>
      </c>
      <c r="G56" s="22">
        <f t="shared" si="3"/>
        <v>1225.1651666666667</v>
      </c>
      <c r="H56" s="22">
        <f t="shared" si="4"/>
        <v>1108.48276984127</v>
      </c>
      <c r="I56" s="5">
        <f t="shared" si="5"/>
        <v>1107.315945873016</v>
      </c>
      <c r="J56" s="5">
        <f t="shared" si="6"/>
        <v>990.6335490476191</v>
      </c>
      <c r="K56" s="31">
        <f t="shared" si="7"/>
        <v>875.1179761904763</v>
      </c>
      <c r="N56" s="41"/>
      <c r="O56" s="41"/>
      <c r="P56" s="42"/>
    </row>
    <row r="57" spans="1:16" ht="12.75">
      <c r="A57" s="3">
        <f t="shared" si="8"/>
        <v>2548</v>
      </c>
      <c r="B57" s="4">
        <v>1187.2</v>
      </c>
      <c r="C57" s="5">
        <f t="shared" si="9"/>
        <v>1166.8239682539684</v>
      </c>
      <c r="D57" s="32">
        <f t="shared" si="0"/>
        <v>1458.5299603174603</v>
      </c>
      <c r="E57" s="5">
        <f t="shared" si="1"/>
        <v>1343.0143874603175</v>
      </c>
      <c r="F57" s="5">
        <f t="shared" si="2"/>
        <v>1226.3319906349207</v>
      </c>
      <c r="G57" s="22">
        <f t="shared" si="3"/>
        <v>1225.1651666666667</v>
      </c>
      <c r="H57" s="22">
        <f t="shared" si="4"/>
        <v>1108.48276984127</v>
      </c>
      <c r="I57" s="5">
        <f t="shared" si="5"/>
        <v>1107.315945873016</v>
      </c>
      <c r="J57" s="5">
        <f t="shared" si="6"/>
        <v>990.6335490476191</v>
      </c>
      <c r="K57" s="31">
        <f t="shared" si="7"/>
        <v>875.1179761904763</v>
      </c>
      <c r="N57" s="41"/>
      <c r="O57" s="41"/>
      <c r="P57" s="42"/>
    </row>
    <row r="58" spans="1:16" ht="12.75">
      <c r="A58" s="3">
        <f t="shared" si="8"/>
        <v>2549</v>
      </c>
      <c r="B58" s="4">
        <v>1075.7</v>
      </c>
      <c r="C58" s="5">
        <f t="shared" si="9"/>
        <v>1166.8239682539684</v>
      </c>
      <c r="D58" s="32">
        <f t="shared" si="0"/>
        <v>1458.5299603174603</v>
      </c>
      <c r="E58" s="5">
        <f t="shared" si="1"/>
        <v>1343.0143874603175</v>
      </c>
      <c r="F58" s="5">
        <f t="shared" si="2"/>
        <v>1226.3319906349207</v>
      </c>
      <c r="G58" s="22">
        <f t="shared" si="3"/>
        <v>1225.1651666666667</v>
      </c>
      <c r="H58" s="22">
        <f t="shared" si="4"/>
        <v>1108.48276984127</v>
      </c>
      <c r="I58" s="5">
        <f t="shared" si="5"/>
        <v>1107.315945873016</v>
      </c>
      <c r="J58" s="5">
        <f t="shared" si="6"/>
        <v>990.6335490476191</v>
      </c>
      <c r="K58" s="31">
        <f t="shared" si="7"/>
        <v>875.1179761904763</v>
      </c>
      <c r="N58" s="41"/>
      <c r="O58" s="41"/>
      <c r="P58" s="42"/>
    </row>
    <row r="59" spans="1:16" ht="12.75">
      <c r="A59" s="3">
        <f t="shared" si="8"/>
        <v>2550</v>
      </c>
      <c r="B59" s="4">
        <v>1080.1</v>
      </c>
      <c r="C59" s="5">
        <f t="shared" si="9"/>
        <v>1166.8239682539684</v>
      </c>
      <c r="D59" s="32">
        <f t="shared" si="0"/>
        <v>1458.5299603174603</v>
      </c>
      <c r="E59" s="5">
        <f t="shared" si="1"/>
        <v>1343.0143874603175</v>
      </c>
      <c r="F59" s="5">
        <f t="shared" si="2"/>
        <v>1226.3319906349207</v>
      </c>
      <c r="G59" s="22">
        <f t="shared" si="3"/>
        <v>1225.1651666666667</v>
      </c>
      <c r="H59" s="22">
        <f t="shared" si="4"/>
        <v>1108.48276984127</v>
      </c>
      <c r="I59" s="5">
        <f t="shared" si="5"/>
        <v>1107.315945873016</v>
      </c>
      <c r="J59" s="5">
        <f t="shared" si="6"/>
        <v>990.6335490476191</v>
      </c>
      <c r="K59" s="31">
        <f t="shared" si="7"/>
        <v>875.1179761904763</v>
      </c>
      <c r="N59" s="41"/>
      <c r="O59" s="41"/>
      <c r="P59" s="42"/>
    </row>
    <row r="60" spans="1:16" ht="12.75">
      <c r="A60" s="3">
        <f t="shared" si="8"/>
        <v>2551</v>
      </c>
      <c r="B60" s="4">
        <v>911.5</v>
      </c>
      <c r="C60" s="5">
        <f t="shared" si="9"/>
        <v>1166.8239682539684</v>
      </c>
      <c r="D60" s="32">
        <f t="shared" si="0"/>
        <v>1458.5299603174603</v>
      </c>
      <c r="E60" s="5">
        <f t="shared" si="1"/>
        <v>1343.0143874603175</v>
      </c>
      <c r="F60" s="5">
        <f t="shared" si="2"/>
        <v>1226.3319906349207</v>
      </c>
      <c r="G60" s="22">
        <f t="shared" si="3"/>
        <v>1225.1651666666667</v>
      </c>
      <c r="H60" s="22">
        <f t="shared" si="4"/>
        <v>1108.48276984127</v>
      </c>
      <c r="I60" s="5">
        <f t="shared" si="5"/>
        <v>1107.315945873016</v>
      </c>
      <c r="J60" s="5">
        <f t="shared" si="6"/>
        <v>990.6335490476191</v>
      </c>
      <c r="K60" s="31">
        <f t="shared" si="7"/>
        <v>875.1179761904763</v>
      </c>
      <c r="N60" s="41"/>
      <c r="O60" s="41"/>
      <c r="P60" s="42"/>
    </row>
    <row r="61" spans="1:16" ht="12.75">
      <c r="A61" s="3">
        <f t="shared" si="8"/>
        <v>2552</v>
      </c>
      <c r="B61" s="4">
        <v>649.6</v>
      </c>
      <c r="C61" s="5">
        <f t="shared" si="9"/>
        <v>1166.8239682539684</v>
      </c>
      <c r="D61" s="32">
        <f t="shared" si="0"/>
        <v>1458.5299603174603</v>
      </c>
      <c r="E61" s="5">
        <f t="shared" si="1"/>
        <v>1343.0143874603175</v>
      </c>
      <c r="F61" s="5">
        <f t="shared" si="2"/>
        <v>1226.3319906349207</v>
      </c>
      <c r="G61" s="22">
        <f t="shared" si="3"/>
        <v>1225.1651666666667</v>
      </c>
      <c r="H61" s="22">
        <f t="shared" si="4"/>
        <v>1108.48276984127</v>
      </c>
      <c r="I61" s="5">
        <f t="shared" si="5"/>
        <v>1107.315945873016</v>
      </c>
      <c r="J61" s="5">
        <f t="shared" si="6"/>
        <v>990.6335490476191</v>
      </c>
      <c r="K61" s="31">
        <f t="shared" si="7"/>
        <v>875.1179761904763</v>
      </c>
      <c r="N61" s="41"/>
      <c r="O61" s="41"/>
      <c r="P61" s="42"/>
    </row>
    <row r="62" spans="1:16" ht="12.75">
      <c r="A62" s="3">
        <f t="shared" si="8"/>
        <v>2553</v>
      </c>
      <c r="B62" s="4">
        <v>835.5</v>
      </c>
      <c r="C62" s="5">
        <f t="shared" si="9"/>
        <v>1166.8239682539684</v>
      </c>
      <c r="D62" s="32">
        <f t="shared" si="0"/>
        <v>1458.5299603174603</v>
      </c>
      <c r="E62" s="5">
        <f t="shared" si="1"/>
        <v>1343.0143874603175</v>
      </c>
      <c r="F62" s="5">
        <f t="shared" si="2"/>
        <v>1226.3319906349207</v>
      </c>
      <c r="G62" s="22">
        <f t="shared" si="3"/>
        <v>1225.1651666666667</v>
      </c>
      <c r="H62" s="22">
        <f t="shared" si="4"/>
        <v>1108.48276984127</v>
      </c>
      <c r="I62" s="5">
        <f t="shared" si="5"/>
        <v>1107.315945873016</v>
      </c>
      <c r="J62" s="5">
        <f t="shared" si="6"/>
        <v>990.6335490476191</v>
      </c>
      <c r="K62" s="31">
        <f t="shared" si="7"/>
        <v>875.1179761904763</v>
      </c>
      <c r="N62" s="41"/>
      <c r="O62" s="41"/>
      <c r="P62" s="42"/>
    </row>
    <row r="63" spans="1:16" ht="12.75">
      <c r="A63" s="3">
        <f t="shared" si="8"/>
        <v>2554</v>
      </c>
      <c r="B63" s="4">
        <v>1157</v>
      </c>
      <c r="C63" s="5">
        <f t="shared" si="9"/>
        <v>1166.8239682539684</v>
      </c>
      <c r="D63" s="32">
        <f t="shared" si="0"/>
        <v>1458.5299603174603</v>
      </c>
      <c r="E63" s="5">
        <f t="shared" si="1"/>
        <v>1343.0143874603175</v>
      </c>
      <c r="F63" s="5">
        <f t="shared" si="2"/>
        <v>1226.3319906349207</v>
      </c>
      <c r="G63" s="22">
        <f t="shared" si="3"/>
        <v>1225.1651666666667</v>
      </c>
      <c r="H63" s="22">
        <f t="shared" si="4"/>
        <v>1108.48276984127</v>
      </c>
      <c r="I63" s="5">
        <f t="shared" si="5"/>
        <v>1107.315945873016</v>
      </c>
      <c r="J63" s="5">
        <f t="shared" si="6"/>
        <v>990.6335490476191</v>
      </c>
      <c r="K63" s="31">
        <f t="shared" si="7"/>
        <v>875.1179761904763</v>
      </c>
      <c r="N63" s="41"/>
      <c r="O63" s="41"/>
      <c r="P63" s="42"/>
    </row>
    <row r="64" spans="1:16" ht="12.75">
      <c r="A64" s="3">
        <f t="shared" si="8"/>
        <v>2555</v>
      </c>
      <c r="B64" s="4">
        <v>1064.2</v>
      </c>
      <c r="C64" s="5">
        <f t="shared" si="9"/>
        <v>1166.8239682539684</v>
      </c>
      <c r="D64" s="32">
        <f t="shared" si="0"/>
        <v>1458.5299603174603</v>
      </c>
      <c r="E64" s="5">
        <f t="shared" si="1"/>
        <v>1343.0143874603175</v>
      </c>
      <c r="F64" s="5">
        <f t="shared" si="2"/>
        <v>1226.3319906349207</v>
      </c>
      <c r="G64" s="22">
        <f t="shared" si="3"/>
        <v>1225.1651666666667</v>
      </c>
      <c r="H64" s="22">
        <f t="shared" si="4"/>
        <v>1108.48276984127</v>
      </c>
      <c r="I64" s="5">
        <f t="shared" si="5"/>
        <v>1107.315945873016</v>
      </c>
      <c r="J64" s="5">
        <f t="shared" si="6"/>
        <v>990.6335490476191</v>
      </c>
      <c r="K64" s="31">
        <f t="shared" si="7"/>
        <v>875.1179761904763</v>
      </c>
      <c r="N64" s="41"/>
      <c r="O64" s="41"/>
      <c r="P64" s="42"/>
    </row>
    <row r="65" spans="1:16" ht="12.75">
      <c r="A65" s="3">
        <f t="shared" si="8"/>
        <v>2556</v>
      </c>
      <c r="B65" s="39"/>
      <c r="C65" s="5">
        <f aca="true" t="shared" si="10" ref="C65:C70">C64</f>
        <v>1166.8239682539684</v>
      </c>
      <c r="D65" s="32">
        <f t="shared" si="0"/>
        <v>1458.5299603174603</v>
      </c>
      <c r="E65" s="5">
        <f aca="true" t="shared" si="11" ref="E65:E70">+C65*0.151+C65</f>
        <v>1343.0143874603175</v>
      </c>
      <c r="F65" s="5">
        <f aca="true" t="shared" si="12" ref="F65:F70">+C65*0.051+C65</f>
        <v>1226.3319906349207</v>
      </c>
      <c r="G65" s="22">
        <f aca="true" t="shared" si="13" ref="G65:G70">+C65*0.05+C65</f>
        <v>1225.1651666666667</v>
      </c>
      <c r="H65" s="22">
        <f aca="true" t="shared" si="14" ref="H65:H70">+C65-(C65*0.05)</f>
        <v>1108.48276984127</v>
      </c>
      <c r="I65" s="5">
        <f aca="true" t="shared" si="15" ref="I65:I70">+C65-(C65*0.051)</f>
        <v>1107.315945873016</v>
      </c>
      <c r="J65" s="5">
        <f aca="true" t="shared" si="16" ref="J65:J70">+C65-(C65*0.151)</f>
        <v>990.6335490476191</v>
      </c>
      <c r="K65" s="31">
        <f aca="true" t="shared" si="17" ref="K65:K70">+C65-(C65*0.25)</f>
        <v>875.1179761904763</v>
      </c>
      <c r="N65" s="41"/>
      <c r="O65" s="41"/>
      <c r="P65" s="42"/>
    </row>
    <row r="66" spans="1:16" ht="12.75">
      <c r="A66" s="3">
        <f t="shared" si="8"/>
        <v>2557</v>
      </c>
      <c r="B66" s="4">
        <v>1259.9</v>
      </c>
      <c r="C66" s="5">
        <f t="shared" si="10"/>
        <v>1166.8239682539684</v>
      </c>
      <c r="D66" s="32">
        <f t="shared" si="0"/>
        <v>1458.5299603174603</v>
      </c>
      <c r="E66" s="5">
        <f t="shared" si="11"/>
        <v>1343.0143874603175</v>
      </c>
      <c r="F66" s="5">
        <f t="shared" si="12"/>
        <v>1226.3319906349207</v>
      </c>
      <c r="G66" s="22">
        <f t="shared" si="13"/>
        <v>1225.1651666666667</v>
      </c>
      <c r="H66" s="22">
        <f t="shared" si="14"/>
        <v>1108.48276984127</v>
      </c>
      <c r="I66" s="5">
        <f t="shared" si="15"/>
        <v>1107.315945873016</v>
      </c>
      <c r="J66" s="5">
        <f t="shared" si="16"/>
        <v>990.6335490476191</v>
      </c>
      <c r="K66" s="31">
        <f t="shared" si="17"/>
        <v>875.1179761904763</v>
      </c>
      <c r="N66" s="41"/>
      <c r="O66" s="41"/>
      <c r="P66" s="42"/>
    </row>
    <row r="67" spans="1:16" ht="12.75">
      <c r="A67" s="3">
        <f t="shared" si="8"/>
        <v>2558</v>
      </c>
      <c r="B67" s="4">
        <v>930.3</v>
      </c>
      <c r="C67" s="5">
        <f t="shared" si="10"/>
        <v>1166.8239682539684</v>
      </c>
      <c r="D67" s="32">
        <f t="shared" si="0"/>
        <v>1458.5299603174603</v>
      </c>
      <c r="E67" s="5">
        <f t="shared" si="11"/>
        <v>1343.0143874603175</v>
      </c>
      <c r="F67" s="5">
        <f t="shared" si="12"/>
        <v>1226.3319906349207</v>
      </c>
      <c r="G67" s="22">
        <f t="shared" si="13"/>
        <v>1225.1651666666667</v>
      </c>
      <c r="H67" s="22">
        <f t="shared" si="14"/>
        <v>1108.48276984127</v>
      </c>
      <c r="I67" s="5">
        <f t="shared" si="15"/>
        <v>1107.315945873016</v>
      </c>
      <c r="J67" s="5">
        <f t="shared" si="16"/>
        <v>990.6335490476191</v>
      </c>
      <c r="K67" s="31">
        <f t="shared" si="17"/>
        <v>875.1179761904763</v>
      </c>
      <c r="N67" s="41"/>
      <c r="O67" s="41"/>
      <c r="P67" s="42"/>
    </row>
    <row r="68" spans="1:16" ht="12.75">
      <c r="A68" s="3">
        <f t="shared" si="8"/>
        <v>2559</v>
      </c>
      <c r="B68" s="4">
        <v>1290.6</v>
      </c>
      <c r="C68" s="5">
        <f t="shared" si="10"/>
        <v>1166.8239682539684</v>
      </c>
      <c r="D68" s="32">
        <f t="shared" si="0"/>
        <v>1458.5299603174603</v>
      </c>
      <c r="E68" s="5">
        <f t="shared" si="11"/>
        <v>1343.0143874603175</v>
      </c>
      <c r="F68" s="5">
        <f t="shared" si="12"/>
        <v>1226.3319906349207</v>
      </c>
      <c r="G68" s="22">
        <f t="shared" si="13"/>
        <v>1225.1651666666667</v>
      </c>
      <c r="H68" s="22">
        <f t="shared" si="14"/>
        <v>1108.48276984127</v>
      </c>
      <c r="I68" s="5">
        <f t="shared" si="15"/>
        <v>1107.315945873016</v>
      </c>
      <c r="J68" s="5">
        <f t="shared" si="16"/>
        <v>990.6335490476191</v>
      </c>
      <c r="K68" s="31">
        <f t="shared" si="17"/>
        <v>875.1179761904763</v>
      </c>
      <c r="N68" s="41"/>
      <c r="O68" s="41"/>
      <c r="P68" s="42"/>
    </row>
    <row r="69" spans="1:16" ht="12.75">
      <c r="A69" s="3">
        <f t="shared" si="8"/>
        <v>2560</v>
      </c>
      <c r="B69" s="4">
        <v>1330.4</v>
      </c>
      <c r="C69" s="5">
        <f t="shared" si="10"/>
        <v>1166.8239682539684</v>
      </c>
      <c r="D69" s="32">
        <f t="shared" si="0"/>
        <v>1458.5299603174603</v>
      </c>
      <c r="E69" s="5">
        <f t="shared" si="11"/>
        <v>1343.0143874603175</v>
      </c>
      <c r="F69" s="5">
        <f t="shared" si="12"/>
        <v>1226.3319906349207</v>
      </c>
      <c r="G69" s="22">
        <f t="shared" si="13"/>
        <v>1225.1651666666667</v>
      </c>
      <c r="H69" s="22">
        <f t="shared" si="14"/>
        <v>1108.48276984127</v>
      </c>
      <c r="I69" s="5">
        <f t="shared" si="15"/>
        <v>1107.315945873016</v>
      </c>
      <c r="J69" s="5">
        <f t="shared" si="16"/>
        <v>990.6335490476191</v>
      </c>
      <c r="K69" s="31">
        <f t="shared" si="17"/>
        <v>875.1179761904763</v>
      </c>
      <c r="N69" s="41"/>
      <c r="O69" s="41"/>
      <c r="P69" s="42"/>
    </row>
    <row r="70" spans="1:16" ht="12.75">
      <c r="A70" s="3">
        <v>2561</v>
      </c>
      <c r="B70" s="4">
        <v>1255.7</v>
      </c>
      <c r="C70" s="5">
        <f t="shared" si="10"/>
        <v>1166.8239682539684</v>
      </c>
      <c r="D70" s="32">
        <f t="shared" si="0"/>
        <v>1458.5299603174603</v>
      </c>
      <c r="E70" s="5">
        <f t="shared" si="11"/>
        <v>1343.0143874603175</v>
      </c>
      <c r="F70" s="5">
        <f t="shared" si="12"/>
        <v>1226.3319906349207</v>
      </c>
      <c r="G70" s="22">
        <f t="shared" si="13"/>
        <v>1225.1651666666667</v>
      </c>
      <c r="H70" s="22">
        <f t="shared" si="14"/>
        <v>1108.48276984127</v>
      </c>
      <c r="I70" s="5">
        <f t="shared" si="15"/>
        <v>1107.315945873016</v>
      </c>
      <c r="J70" s="5">
        <f t="shared" si="16"/>
        <v>990.6335490476191</v>
      </c>
      <c r="K70" s="31">
        <f t="shared" si="17"/>
        <v>875.1179761904763</v>
      </c>
      <c r="N70" s="41"/>
      <c r="O70" s="41"/>
      <c r="P70" s="42"/>
    </row>
    <row r="71" spans="1:16" ht="12.75">
      <c r="A71" s="44">
        <v>2562</v>
      </c>
      <c r="B71" s="45">
        <v>821.7</v>
      </c>
      <c r="C71" s="5">
        <f>C70</f>
        <v>1166.8239682539684</v>
      </c>
      <c r="D71" s="32">
        <f t="shared" si="0"/>
        <v>1458.5299603174603</v>
      </c>
      <c r="E71" s="5">
        <f>+C71*0.151+C71</f>
        <v>1343.0143874603175</v>
      </c>
      <c r="F71" s="5">
        <f>+C71*0.051+C71</f>
        <v>1226.3319906349207</v>
      </c>
      <c r="G71" s="22">
        <f>+C71*0.05+C71</f>
        <v>1225.1651666666667</v>
      </c>
      <c r="H71" s="22">
        <f>+C71-(C71*0.05)</f>
        <v>1108.48276984127</v>
      </c>
      <c r="I71" s="5">
        <f>+C71-(C71*0.051)</f>
        <v>1107.315945873016</v>
      </c>
      <c r="J71" s="5">
        <f>+C71-(C71*0.151)</f>
        <v>990.6335490476191</v>
      </c>
      <c r="K71" s="31">
        <f>+C71-(C71*0.25)</f>
        <v>875.1179761904763</v>
      </c>
      <c r="N71" s="41"/>
      <c r="O71" s="41"/>
      <c r="P71" s="42"/>
    </row>
    <row r="72" spans="1:16" ht="12.75">
      <c r="A72" s="46">
        <f>A71+1</f>
        <v>2563</v>
      </c>
      <c r="B72" s="39">
        <v>677.8</v>
      </c>
      <c r="C72" s="5"/>
      <c r="D72" s="32"/>
      <c r="E72" s="5"/>
      <c r="F72" s="5"/>
      <c r="G72" s="22"/>
      <c r="H72" s="22"/>
      <c r="I72" s="5"/>
      <c r="J72" s="5"/>
      <c r="K72" s="31"/>
      <c r="N72" s="41"/>
      <c r="O72" s="41"/>
      <c r="P72" s="42"/>
    </row>
    <row r="73" spans="1:16" ht="12.75">
      <c r="A73" s="3"/>
      <c r="B73" s="39"/>
      <c r="C73" s="5"/>
      <c r="D73" s="32"/>
      <c r="E73" s="5"/>
      <c r="F73" s="5"/>
      <c r="G73" s="22"/>
      <c r="H73" s="22"/>
      <c r="I73" s="5"/>
      <c r="J73" s="5"/>
      <c r="K73" s="31"/>
      <c r="N73" s="41"/>
      <c r="O73" s="41"/>
      <c r="P73" s="42"/>
    </row>
    <row r="74" spans="1:16" ht="12.75">
      <c r="A74" s="3"/>
      <c r="B74" s="39"/>
      <c r="C74" s="5"/>
      <c r="D74" s="32"/>
      <c r="E74" s="5"/>
      <c r="F74" s="5"/>
      <c r="G74" s="22"/>
      <c r="H74" s="22"/>
      <c r="I74" s="5"/>
      <c r="J74" s="5"/>
      <c r="K74" s="31"/>
      <c r="N74" s="41"/>
      <c r="O74" s="41"/>
      <c r="P74" s="42"/>
    </row>
    <row r="75" spans="1:11" ht="15.75" customHeight="1">
      <c r="A75" s="37" t="s">
        <v>12</v>
      </c>
      <c r="B75" s="38">
        <f>AVERAGE(B4:B71)</f>
        <v>1166.8239682539684</v>
      </c>
      <c r="C75" s="36"/>
      <c r="D75" s="36"/>
      <c r="E75" s="36"/>
      <c r="F75" s="36"/>
      <c r="G75" s="36"/>
      <c r="H75" s="36"/>
      <c r="I75" s="36"/>
      <c r="J75" s="36"/>
      <c r="K75" s="36"/>
    </row>
    <row r="76" spans="1:11" ht="12.75">
      <c r="A76" s="23"/>
      <c r="B76" s="23"/>
      <c r="C76" s="24"/>
      <c r="D76" s="24"/>
      <c r="E76" s="24"/>
      <c r="F76" s="24"/>
      <c r="G76" s="27"/>
      <c r="H76" s="27"/>
      <c r="I76" s="24"/>
      <c r="J76" s="24"/>
      <c r="K76" s="24"/>
    </row>
    <row r="77" spans="1:11" ht="12.75">
      <c r="A77" s="25"/>
      <c r="B77" s="25"/>
      <c r="C77" s="26"/>
      <c r="D77" s="26"/>
      <c r="E77" s="26"/>
      <c r="F77" s="26"/>
      <c r="G77" s="28"/>
      <c r="H77" s="28"/>
      <c r="I77" s="26"/>
      <c r="J77" s="26"/>
      <c r="K77" s="26"/>
    </row>
    <row r="78" spans="1:11" ht="12.75">
      <c r="A78" s="25"/>
      <c r="B78" s="25"/>
      <c r="C78" s="26"/>
      <c r="D78" s="26"/>
      <c r="E78" s="26"/>
      <c r="F78" s="26"/>
      <c r="G78" s="28"/>
      <c r="H78" s="28"/>
      <c r="I78" s="26"/>
      <c r="J78" s="26"/>
      <c r="K78" s="26"/>
    </row>
    <row r="79" spans="1:11" ht="12.75">
      <c r="A79" s="25"/>
      <c r="B79" s="43" t="s">
        <v>15</v>
      </c>
      <c r="C79" s="48" t="s">
        <v>16</v>
      </c>
      <c r="D79" s="48"/>
      <c r="E79" s="48"/>
      <c r="F79" s="48"/>
      <c r="G79" s="48"/>
      <c r="H79" s="48"/>
      <c r="I79" s="26"/>
      <c r="J79" s="26"/>
      <c r="K79" s="26"/>
    </row>
    <row r="80" spans="1:11" ht="12.75">
      <c r="A80" s="25"/>
      <c r="B80" s="25"/>
      <c r="C80" s="26"/>
      <c r="D80" s="26"/>
      <c r="E80" s="26"/>
      <c r="F80" s="26"/>
      <c r="G80" s="28"/>
      <c r="H80" s="28"/>
      <c r="I80" s="26"/>
      <c r="J80" s="26"/>
      <c r="K80" s="26"/>
    </row>
    <row r="81" spans="1:11" ht="12.75">
      <c r="A81" s="25"/>
      <c r="B81" s="25"/>
      <c r="C81" s="26"/>
      <c r="D81" s="26"/>
      <c r="E81" s="26"/>
      <c r="F81" s="26"/>
      <c r="G81" s="28"/>
      <c r="H81" s="28"/>
      <c r="I81" s="26"/>
      <c r="J81" s="26"/>
      <c r="K81" s="26"/>
    </row>
    <row r="84" ht="12.75">
      <c r="B84" s="35"/>
    </row>
  </sheetData>
  <sheetProtection/>
  <mergeCells count="2">
    <mergeCell ref="G1:H1"/>
    <mergeCell ref="C79:H79"/>
  </mergeCells>
  <printOptions/>
  <pageMargins left="0.75" right="0.75" top="1" bottom="1" header="0.5" footer="0.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9" sqref="Q1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2012-06-28T03:29:34Z</cp:lastPrinted>
  <dcterms:created xsi:type="dcterms:W3CDTF">2004-04-20T08:20:40Z</dcterms:created>
  <dcterms:modified xsi:type="dcterms:W3CDTF">2021-04-26T07:17:43Z</dcterms:modified>
  <cp:category/>
  <cp:version/>
  <cp:contentType/>
  <cp:contentStatus/>
</cp:coreProperties>
</file>