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<sst xmlns="http://schemas.openxmlformats.org/spreadsheetml/2006/main" count="158" uniqueCount="67">
  <si>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</si>
  <si>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</si>
  <si>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</si>
  <si>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</si>
  <si>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</si>
  <si>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</si>
  <si>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</si>
  <si>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</si>
  <si>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</si>
  <si>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</si>
  <si>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</si>
  <si>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</si>
  <si>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</si>
  <si>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</si>
  <si>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</si>
  <si>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</si>
  <si>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</si>
  <si>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</si>
  <si>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</si>
  <si>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</si>
  <si>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</si>
  <si>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</si>
  <si>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</si>
  <si>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</si>
  <si>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</si>
  <si>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</si>
  <si>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</si>
  <si>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</si>
  <si>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</si>
  <si>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</si>
  <si>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</si>
  <si>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</si>
  <si>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</si>
  <si>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</si>
  <si>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</si>
  <si>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</si>
  <si>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</si>
  <si>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</si>
  <si>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</si>
  <si>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</si>
  <si>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</si>
  <si>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</si>
  <si>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</si>
  <si>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</si>
  <si>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</si>
  <si>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</si>
  <si>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</si>
  <si>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</si>
  <si>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</si>
  <si>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</si>
  <si>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</si>
  <si>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</si>
  <si>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</si>
  <si>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</si>
  <si>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</si>
  <si>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</si>
  <si>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</si>
  <si>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</si>
  <si>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</si>
  <si>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</si>
  <si>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</si>
  <si>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</si>
  <si>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</si>
  <si>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</si>
  <si>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</si>
  <si>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ฝนเฉลี่ยปี(2521-2561)</t>
  </si>
  <si>
    <t>ฝนเฉลี่ย 2521-2561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</si>
</sst>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7" fillId="18" borderId="14" xfId="0" applyNumberFormat="1" applyFont="1" applyFill="1" applyBorder="1" applyAlignment="1">
      <alignment horizontal="center" vertical="center"/>
    </xf>
    <xf numFmtId="194" fontId="7" fillId="18" borderId="15" xfId="0" applyNumberFormat="1" applyFont="1" applyFill="1" applyBorder="1" applyAlignment="1">
      <alignment horizontal="center" vertical="center"/>
    </xf>
    <xf numFmtId="194" fontId="11" fillId="18" borderId="15" xfId="0" applyNumberFormat="1" applyFont="1" applyFill="1" applyBorder="1" applyAlignment="1">
      <alignment horizontal="center" vertical="center"/>
    </xf>
    <xf numFmtId="49" fontId="11" fillId="18" borderId="12" xfId="0" applyNumberFormat="1" applyFont="1" applyFill="1" applyBorder="1" applyAlignment="1">
      <alignment horizontal="center"/>
    </xf>
    <xf numFmtId="191" fontId="11" fillId="24" borderId="10" xfId="0" applyNumberFormat="1" applyFont="1" applyFill="1" applyBorder="1" applyAlignment="1">
      <alignment vertical="center"/>
    </xf>
    <xf numFmtId="1" fontId="11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0" fontId="21" fillId="18" borderId="12" xfId="0" applyNumberFormat="1" applyFont="1" applyFill="1" applyBorder="1" applyAlignment="1">
      <alignment horizontal="center" vertical="center"/>
    </xf>
    <xf numFmtId="192" fontId="21" fillId="18" borderId="13" xfId="0" applyNumberFormat="1" applyFont="1" applyFill="1" applyBorder="1" applyAlignment="1">
      <alignment/>
    </xf>
    <xf numFmtId="190" fontId="21" fillId="16" borderId="13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24" borderId="10" xfId="0" applyNumberFormat="1" applyFont="1" applyFill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ตารางปริมาณน้ำฝนรายปี!$A$4:$A$45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ตารางปริมาณน้ำฝนรายปี!$N$4:$N$45</c:f>
              <c:numCache>
                <c:ptCount val="42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</c:numCache>
            </c:numRef>
          </c:val>
        </c:ser>
        <c:axId val="43956328"/>
        <c:axId val="60062633"/>
      </c:barChart>
      <c:lineChart>
        <c:grouping val="standard"/>
        <c:varyColors val="0"/>
        <c:ser>
          <c:idx val="1"/>
          <c:order val="1"/>
          <c:tx>
            <c:v>ปริมาณฝนเฉลี่ย 1,145.4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ตารางปริมาณน้ำฝนรายปี!$Q$4:$Q$44</c:f>
              <c:numCache>
                <c:ptCount val="41"/>
                <c:pt idx="0">
                  <c:v>1145.3533135841478</c:v>
                </c:pt>
                <c:pt idx="1">
                  <c:v>1145.3533135841478</c:v>
                </c:pt>
                <c:pt idx="2">
                  <c:v>1145.3533135841478</c:v>
                </c:pt>
                <c:pt idx="3">
                  <c:v>1145.3533135841478</c:v>
                </c:pt>
                <c:pt idx="4">
                  <c:v>1145.3533135841478</c:v>
                </c:pt>
                <c:pt idx="5">
                  <c:v>1145.3533135841478</c:v>
                </c:pt>
                <c:pt idx="6">
                  <c:v>1145.3533135841478</c:v>
                </c:pt>
                <c:pt idx="7">
                  <c:v>1145.3533135841478</c:v>
                </c:pt>
                <c:pt idx="8">
                  <c:v>1145.3533135841478</c:v>
                </c:pt>
                <c:pt idx="9">
                  <c:v>1145.3533135841478</c:v>
                </c:pt>
                <c:pt idx="10">
                  <c:v>1145.3533135841478</c:v>
                </c:pt>
                <c:pt idx="11">
                  <c:v>1145.3533135841478</c:v>
                </c:pt>
                <c:pt idx="12">
                  <c:v>1145.3533135841478</c:v>
                </c:pt>
                <c:pt idx="13">
                  <c:v>1145.3533135841478</c:v>
                </c:pt>
                <c:pt idx="14">
                  <c:v>1145.3533135841478</c:v>
                </c:pt>
                <c:pt idx="15">
                  <c:v>1145.3533135841478</c:v>
                </c:pt>
                <c:pt idx="16">
                  <c:v>1145.3533135841478</c:v>
                </c:pt>
                <c:pt idx="17">
                  <c:v>1145.3533135841478</c:v>
                </c:pt>
                <c:pt idx="18">
                  <c:v>1145.3533135841478</c:v>
                </c:pt>
                <c:pt idx="19">
                  <c:v>1145.3533135841478</c:v>
                </c:pt>
                <c:pt idx="20">
                  <c:v>1145.3533135841478</c:v>
                </c:pt>
                <c:pt idx="21">
                  <c:v>1145.3533135841478</c:v>
                </c:pt>
                <c:pt idx="22">
                  <c:v>1145.3533135841478</c:v>
                </c:pt>
                <c:pt idx="23">
                  <c:v>1145.3533135841478</c:v>
                </c:pt>
                <c:pt idx="24">
                  <c:v>1145.3533135841478</c:v>
                </c:pt>
                <c:pt idx="25">
                  <c:v>1145.3533135841478</c:v>
                </c:pt>
                <c:pt idx="26">
                  <c:v>1145.3533135841478</c:v>
                </c:pt>
                <c:pt idx="27">
                  <c:v>1145.3533135841478</c:v>
                </c:pt>
                <c:pt idx="28">
                  <c:v>1145.3533135841478</c:v>
                </c:pt>
                <c:pt idx="29">
                  <c:v>1145.3533135841478</c:v>
                </c:pt>
                <c:pt idx="30">
                  <c:v>1145.3533135841478</c:v>
                </c:pt>
                <c:pt idx="31">
                  <c:v>1145.3533135841478</c:v>
                </c:pt>
                <c:pt idx="32">
                  <c:v>1145.3533135841478</c:v>
                </c:pt>
                <c:pt idx="33">
                  <c:v>1145.3533135841478</c:v>
                </c:pt>
                <c:pt idx="34">
                  <c:v>1145.3533135841478</c:v>
                </c:pt>
                <c:pt idx="35">
                  <c:v>1145.3533135841478</c:v>
                </c:pt>
                <c:pt idx="36">
                  <c:v>1145.3533135841478</c:v>
                </c:pt>
                <c:pt idx="37">
                  <c:v>1145.3533135841478</c:v>
                </c:pt>
                <c:pt idx="38">
                  <c:v>1145.3533135841478</c:v>
                </c:pt>
                <c:pt idx="39">
                  <c:v>1145.3533135841478</c:v>
                </c:pt>
                <c:pt idx="40">
                  <c:v>1145.3533135841478</c:v>
                </c:pt>
              </c:numCache>
            </c:numRef>
          </c:val>
          <c:smooth val="0"/>
        </c:ser>
        <c:axId val="43956328"/>
        <c:axId val="60062633"/>
      </c:lineChart>
      <c:cat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062633"/>
        <c:crosses val="autoZero"/>
        <c:auto val="1"/>
        <c:lblOffset val="100"/>
        <c:tickLblSkip val="2"/>
        <c:noMultiLvlLbl val="0"/>
      </c:catAx>
      <c:valAx>
        <c:axId val="6006263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95632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55"/>
          <c:y val="0.42925"/>
          <c:w val="0.315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เฉลี่ย2521-2561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'อ.เชียงม่วน'!$B$59:$M$59</c:f>
              <c:numCache>
                <c:ptCount val="12"/>
                <c:pt idx="0">
                  <c:v>23</c:v>
                </c:pt>
                <c:pt idx="1">
                  <c:v>162.8</c:v>
                </c:pt>
                <c:pt idx="2">
                  <c:v>59.6</c:v>
                </c:pt>
                <c:pt idx="3">
                  <c:v>310.8</c:v>
                </c:pt>
                <c:pt idx="4">
                  <c:v>407.1</c:v>
                </c:pt>
                <c:pt idx="5">
                  <c:v>90.6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69278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34">
      <selection activeCell="S45" sqref="S45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3" t="s">
        <v>65</v>
      </c>
      <c r="Q3" s="74"/>
      <c r="R3" s="74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>$N$72</f>
        <v>1145.3533135841478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0" ref="N5:N45">SUM(B5:M5)</f>
        <v>1002.3000000000001</v>
      </c>
      <c r="O5" s="38">
        <v>63</v>
      </c>
      <c r="Q5" s="26">
        <f aca="true" t="shared" si="1" ref="Q5:Q44">$N$72</f>
        <v>1145.3533135841478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0"/>
        <v>1200</v>
      </c>
      <c r="O6" s="38">
        <v>66</v>
      </c>
      <c r="Q6" s="26">
        <f t="shared" si="1"/>
        <v>1145.3533135841478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0"/>
        <v>1278.3999999999999</v>
      </c>
      <c r="O7" s="38">
        <v>70</v>
      </c>
      <c r="Q7" s="26">
        <f t="shared" si="1"/>
        <v>1145.3533135841478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0"/>
        <v>849.5999999999999</v>
      </c>
      <c r="O8" s="38">
        <v>57</v>
      </c>
      <c r="Q8" s="26">
        <f t="shared" si="1"/>
        <v>1145.3533135841478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0"/>
        <v>1277.8</v>
      </c>
      <c r="O9" s="38">
        <v>82</v>
      </c>
      <c r="Q9" s="26">
        <f t="shared" si="1"/>
        <v>1145.3533135841478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0"/>
        <v>947.4000000000001</v>
      </c>
      <c r="O10" s="38">
        <v>81</v>
      </c>
      <c r="Q10" s="26">
        <f t="shared" si="1"/>
        <v>1145.3533135841478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0"/>
        <v>954.6000000000001</v>
      </c>
      <c r="O11" s="38">
        <v>92</v>
      </c>
      <c r="Q11" s="26">
        <f t="shared" si="1"/>
        <v>1145.3533135841478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0"/>
        <v>1073.6</v>
      </c>
      <c r="O12" s="38">
        <v>49</v>
      </c>
      <c r="Q12" s="26">
        <f t="shared" si="1"/>
        <v>1145.3533135841478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0"/>
        <v>1075.3</v>
      </c>
      <c r="O13" s="38">
        <v>62</v>
      </c>
      <c r="Q13" s="26">
        <f t="shared" si="1"/>
        <v>1145.3533135841478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0"/>
        <v>1398.6999999999998</v>
      </c>
      <c r="O14" s="38">
        <v>60</v>
      </c>
      <c r="Q14" s="26">
        <f t="shared" si="1"/>
        <v>1145.3533135841478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0"/>
        <v>1010.4999999999999</v>
      </c>
      <c r="O15" s="38">
        <v>70</v>
      </c>
      <c r="Q15" s="26">
        <f t="shared" si="1"/>
        <v>1145.3533135841478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0"/>
        <v>1039.4</v>
      </c>
      <c r="O16" s="38">
        <v>73</v>
      </c>
      <c r="Q16" s="26">
        <f t="shared" si="1"/>
        <v>1145.3533135841478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0"/>
        <v>944.3</v>
      </c>
      <c r="O17" s="38">
        <v>67</v>
      </c>
      <c r="Q17" s="26">
        <f t="shared" si="1"/>
        <v>1145.3533135841478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0"/>
        <v>916.6</v>
      </c>
      <c r="O18" s="38">
        <v>61</v>
      </c>
      <c r="Q18" s="26">
        <f t="shared" si="1"/>
        <v>1145.3533135841478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0"/>
        <v>1124.6000000000001</v>
      </c>
      <c r="O19" s="38">
        <v>60</v>
      </c>
      <c r="Q19" s="26">
        <f t="shared" si="1"/>
        <v>1145.3533135841478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0"/>
        <v>1309.8</v>
      </c>
      <c r="O20" s="38">
        <v>73</v>
      </c>
      <c r="Q20" s="26">
        <f t="shared" si="1"/>
        <v>1145.3533135841478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0"/>
        <v>1455.3</v>
      </c>
      <c r="O21" s="38">
        <v>75</v>
      </c>
      <c r="Q21" s="26">
        <f t="shared" si="1"/>
        <v>1145.3533135841478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0"/>
        <v>966.3</v>
      </c>
      <c r="O22" s="38">
        <v>69</v>
      </c>
      <c r="Q22" s="26">
        <f t="shared" si="1"/>
        <v>1145.3533135841478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0"/>
        <v>1102.7</v>
      </c>
      <c r="O23" s="38">
        <v>59</v>
      </c>
      <c r="Q23" s="26">
        <f t="shared" si="1"/>
        <v>1145.3533135841478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0"/>
        <v>1022.0999999999999</v>
      </c>
      <c r="O24" s="38">
        <v>54</v>
      </c>
      <c r="Q24" s="26">
        <f t="shared" si="1"/>
        <v>1145.3533135841478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0"/>
        <v>1253.5</v>
      </c>
      <c r="O25" s="38">
        <v>72</v>
      </c>
      <c r="Q25" s="26">
        <f t="shared" si="1"/>
        <v>1145.3533135841478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0"/>
        <v>1170.3000000000002</v>
      </c>
      <c r="O26" s="38">
        <v>79</v>
      </c>
      <c r="Q26" s="26">
        <f t="shared" si="1"/>
        <v>1145.3533135841478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0"/>
        <v>1022.1</v>
      </c>
      <c r="O27" s="38">
        <v>56</v>
      </c>
      <c r="Q27" s="26">
        <f t="shared" si="1"/>
        <v>1145.3533135841478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0"/>
        <v>1273.3000000000002</v>
      </c>
      <c r="O28" s="38">
        <v>69</v>
      </c>
      <c r="Q28" s="26">
        <f t="shared" si="1"/>
        <v>1145.3533135841478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0"/>
        <v>961.3000000000001</v>
      </c>
      <c r="O29" s="38">
        <v>67</v>
      </c>
      <c r="Q29" s="26">
        <f t="shared" si="1"/>
        <v>1145.3533135841478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0"/>
        <v>1523</v>
      </c>
      <c r="O30" s="38">
        <v>72</v>
      </c>
      <c r="Q30" s="26">
        <f t="shared" si="1"/>
        <v>1145.3533135841478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0"/>
        <v>1216</v>
      </c>
      <c r="O31" s="38">
        <v>70</v>
      </c>
      <c r="Q31" s="26">
        <f t="shared" si="1"/>
        <v>1145.3533135841478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0"/>
        <v>1088.1</v>
      </c>
      <c r="O32" s="38">
        <v>70</v>
      </c>
      <c r="Q32" s="26">
        <f t="shared" si="1"/>
        <v>1145.3533135841478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0"/>
        <v>665.4</v>
      </c>
      <c r="O33" s="38">
        <v>77</v>
      </c>
      <c r="Q33" s="26">
        <f t="shared" si="1"/>
        <v>1145.3533135841478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0"/>
        <v>1208.3</v>
      </c>
      <c r="O34" s="38">
        <v>73</v>
      </c>
      <c r="Q34" s="26">
        <f t="shared" si="1"/>
        <v>1145.3533135841478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0"/>
        <v>677.6</v>
      </c>
      <c r="O35" s="38" t="s">
        <v>20</v>
      </c>
      <c r="Q35" s="26">
        <f t="shared" si="1"/>
        <v>1145.3533135841478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0"/>
        <v>1146</v>
      </c>
      <c r="O36" s="38">
        <v>62</v>
      </c>
      <c r="Q36" s="26">
        <f t="shared" si="1"/>
        <v>1145.3533135841478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0"/>
        <v>1391.8</v>
      </c>
      <c r="O37" s="38">
        <v>84</v>
      </c>
      <c r="Q37" s="26">
        <f t="shared" si="1"/>
        <v>1145.3533135841478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0"/>
        <v>911.9000000000001</v>
      </c>
      <c r="O38" s="38">
        <v>62</v>
      </c>
      <c r="Q38" s="26">
        <f t="shared" si="1"/>
        <v>1145.3533135841478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0"/>
        <v>921.5</v>
      </c>
      <c r="O39" s="38">
        <v>48</v>
      </c>
      <c r="Q39" s="26">
        <f t="shared" si="1"/>
        <v>1145.3533135841478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0"/>
        <v>1455.7</v>
      </c>
      <c r="O40" s="38">
        <v>54</v>
      </c>
      <c r="Q40" s="26">
        <f t="shared" si="1"/>
        <v>1145.3533135841478</v>
      </c>
      <c r="T40" s="26"/>
    </row>
    <row r="41" spans="1:20" s="2" customFormat="1" ht="15.75" customHeight="1">
      <c r="A41" s="56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0"/>
        <v>1014</v>
      </c>
      <c r="O41" s="38">
        <v>52</v>
      </c>
      <c r="Q41" s="26">
        <f t="shared" si="1"/>
        <v>1145.3533135841478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0"/>
        <v>1433</v>
      </c>
      <c r="O42" s="38">
        <v>70</v>
      </c>
      <c r="Q42" s="26">
        <f t="shared" si="1"/>
        <v>1145.3533135841478</v>
      </c>
      <c r="T42" s="26"/>
    </row>
    <row r="43" spans="1:20" s="2" customFormat="1" ht="15.75" customHeight="1">
      <c r="A43" s="56" t="s">
        <v>62</v>
      </c>
      <c r="B43" s="63">
        <v>225.5</v>
      </c>
      <c r="C43" s="63">
        <v>151.5</v>
      </c>
      <c r="D43" s="63">
        <v>70.5</v>
      </c>
      <c r="E43" s="63">
        <v>312.4</v>
      </c>
      <c r="F43" s="63">
        <v>193</v>
      </c>
      <c r="G43" s="63">
        <v>204.5</v>
      </c>
      <c r="H43" s="63">
        <v>115.2</v>
      </c>
      <c r="I43" s="63">
        <v>0</v>
      </c>
      <c r="J43" s="63">
        <v>36</v>
      </c>
      <c r="K43" s="63">
        <v>0</v>
      </c>
      <c r="L43" s="63">
        <v>15</v>
      </c>
      <c r="M43" s="63">
        <v>4.6</v>
      </c>
      <c r="N43" s="24">
        <f t="shared" si="0"/>
        <v>1328.2</v>
      </c>
      <c r="O43" s="64">
        <v>84</v>
      </c>
      <c r="Q43" s="26">
        <f t="shared" si="1"/>
        <v>1145.3533135841478</v>
      </c>
      <c r="T43" s="26"/>
    </row>
    <row r="44" spans="1:20" s="2" customFormat="1" ht="15.75" customHeight="1">
      <c r="A44" s="68" t="s">
        <v>63</v>
      </c>
      <c r="B44" s="69">
        <v>158</v>
      </c>
      <c r="C44" s="70">
        <v>191.8</v>
      </c>
      <c r="D44" s="70">
        <v>191.5</v>
      </c>
      <c r="E44" s="70">
        <v>190.5</v>
      </c>
      <c r="F44" s="70">
        <v>230</v>
      </c>
      <c r="G44" s="70">
        <v>227.5</v>
      </c>
      <c r="H44" s="70">
        <v>69.6</v>
      </c>
      <c r="I44" s="69">
        <v>21.8</v>
      </c>
      <c r="J44" s="69">
        <v>5</v>
      </c>
      <c r="K44" s="69">
        <v>27.4</v>
      </c>
      <c r="L44" s="69">
        <v>0</v>
      </c>
      <c r="M44" s="69">
        <v>8.2</v>
      </c>
      <c r="N44" s="24">
        <f t="shared" si="0"/>
        <v>1321.3</v>
      </c>
      <c r="O44" s="71">
        <v>84</v>
      </c>
      <c r="Q44" s="26">
        <f t="shared" si="1"/>
        <v>1145.3533135841478</v>
      </c>
      <c r="T44" s="26"/>
    </row>
    <row r="45" spans="1:20" s="2" customFormat="1" ht="15.75" customHeight="1">
      <c r="A45" s="60" t="s">
        <v>64</v>
      </c>
      <c r="B45" s="61">
        <v>23</v>
      </c>
      <c r="C45" s="61">
        <v>162.8</v>
      </c>
      <c r="D45" s="61">
        <v>59.6</v>
      </c>
      <c r="E45" s="61">
        <v>310.8</v>
      </c>
      <c r="F45" s="61">
        <v>407.1</v>
      </c>
      <c r="G45" s="61">
        <v>90.6</v>
      </c>
      <c r="H45" s="61">
        <v>52.9</v>
      </c>
      <c r="I45" s="61">
        <v>32</v>
      </c>
      <c r="J45" s="61">
        <v>1.6</v>
      </c>
      <c r="K45" s="61">
        <v>0</v>
      </c>
      <c r="L45" s="61">
        <v>0</v>
      </c>
      <c r="M45" s="61">
        <v>11</v>
      </c>
      <c r="N45" s="41">
        <f t="shared" si="0"/>
        <v>1151.4</v>
      </c>
      <c r="O45" s="62">
        <v>96</v>
      </c>
      <c r="Q45" s="26"/>
      <c r="T45" s="26"/>
    </row>
    <row r="46" spans="1:20" s="2" customFormat="1" ht="15.75" customHeight="1">
      <c r="A46" s="5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4"/>
      <c r="O46" s="38"/>
      <c r="Q46" s="26"/>
      <c r="T46" s="26"/>
    </row>
    <row r="47" spans="1:20" s="2" customFormat="1" ht="15.75" customHeight="1">
      <c r="A47" s="5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/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MAX(B4:B44)</f>
        <v>233.8</v>
      </c>
      <c r="C71" s="21">
        <f aca="true" t="shared" si="2" ref="C71:O71">MAX(C4:C44)</f>
        <v>485</v>
      </c>
      <c r="D71" s="21">
        <f t="shared" si="2"/>
        <v>320</v>
      </c>
      <c r="E71" s="21">
        <f t="shared" si="2"/>
        <v>366.3</v>
      </c>
      <c r="F71" s="21">
        <f t="shared" si="2"/>
        <v>444.4</v>
      </c>
      <c r="G71" s="21">
        <f t="shared" si="2"/>
        <v>364.3</v>
      </c>
      <c r="H71" s="21">
        <f t="shared" si="2"/>
        <v>182.2</v>
      </c>
      <c r="I71" s="21">
        <f t="shared" si="2"/>
        <v>137.8</v>
      </c>
      <c r="J71" s="21">
        <f t="shared" si="2"/>
        <v>95.2</v>
      </c>
      <c r="K71" s="21">
        <f t="shared" si="2"/>
        <v>69.7</v>
      </c>
      <c r="L71" s="21">
        <f t="shared" si="2"/>
        <v>64.9</v>
      </c>
      <c r="M71" s="21">
        <f>MAX(M4:M44)</f>
        <v>189.8</v>
      </c>
      <c r="N71" s="21">
        <f t="shared" si="2"/>
        <v>1523</v>
      </c>
      <c r="O71" s="51">
        <f t="shared" si="2"/>
        <v>92</v>
      </c>
    </row>
    <row r="72" spans="1:15" s="2" customFormat="1" ht="15.75" customHeight="1">
      <c r="A72" s="19" t="s">
        <v>18</v>
      </c>
      <c r="B72" s="22">
        <f>AVERAGE(B4:B44)</f>
        <v>87.01219512195122</v>
      </c>
      <c r="C72" s="22">
        <f aca="true" t="shared" si="3" ref="C72:O72">AVERAGE(C4:C44)</f>
        <v>180.51000000000002</v>
      </c>
      <c r="D72" s="22">
        <f t="shared" si="3"/>
        <v>122.29024390243902</v>
      </c>
      <c r="E72" s="22">
        <f t="shared" si="3"/>
        <v>178.7375</v>
      </c>
      <c r="F72" s="22">
        <f t="shared" si="3"/>
        <v>218.59268292682924</v>
      </c>
      <c r="G72" s="22">
        <f t="shared" si="3"/>
        <v>207.1525</v>
      </c>
      <c r="H72" s="22">
        <f t="shared" si="3"/>
        <v>68.35384615384615</v>
      </c>
      <c r="I72" s="22">
        <f t="shared" si="3"/>
        <v>27.97631578947368</v>
      </c>
      <c r="J72" s="22">
        <f t="shared" si="3"/>
        <v>10.663157894736843</v>
      </c>
      <c r="K72" s="22">
        <f t="shared" si="3"/>
        <v>7.510256410256409</v>
      </c>
      <c r="L72" s="22">
        <f>AVERAGE(L4:L44)</f>
        <v>7.784615384615385</v>
      </c>
      <c r="M72" s="22">
        <f t="shared" si="3"/>
        <v>28.77</v>
      </c>
      <c r="N72" s="22">
        <f>SUM(B72:M72)</f>
        <v>1145.3533135841478</v>
      </c>
      <c r="O72" s="52">
        <f t="shared" si="3"/>
        <v>67.8</v>
      </c>
    </row>
    <row r="73" spans="1:15" s="2" customFormat="1" ht="15.75" customHeight="1">
      <c r="A73" s="20" t="s">
        <v>19</v>
      </c>
      <c r="B73" s="23">
        <f>MIN(B4:B44)</f>
        <v>0</v>
      </c>
      <c r="C73" s="23">
        <f aca="true" t="shared" si="4" ref="C73:O73">MIN(C4:C44)</f>
        <v>26.5</v>
      </c>
      <c r="D73" s="23">
        <f t="shared" si="4"/>
        <v>11</v>
      </c>
      <c r="E73" s="23">
        <f t="shared" si="4"/>
        <v>25</v>
      </c>
      <c r="F73" s="23">
        <f t="shared" si="4"/>
        <v>93.4</v>
      </c>
      <c r="G73" s="23">
        <f t="shared" si="4"/>
        <v>26</v>
      </c>
      <c r="H73" s="23">
        <f t="shared" si="4"/>
        <v>8</v>
      </c>
      <c r="I73" s="23">
        <f t="shared" si="4"/>
        <v>0</v>
      </c>
      <c r="J73" s="23">
        <f t="shared" si="4"/>
        <v>0</v>
      </c>
      <c r="K73" s="23">
        <f t="shared" si="4"/>
        <v>0</v>
      </c>
      <c r="L73" s="23">
        <f t="shared" si="4"/>
        <v>0</v>
      </c>
      <c r="M73" s="23">
        <f t="shared" si="4"/>
        <v>0</v>
      </c>
      <c r="N73" s="23">
        <f t="shared" si="4"/>
        <v>665.4</v>
      </c>
      <c r="O73" s="53">
        <f t="shared" si="4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5" t="s">
        <v>59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49">
      <selection activeCell="R62" sqref="R6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8" t="s">
        <v>66</v>
      </c>
      <c r="S17" s="78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1145.3533135841478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8">$N$86</f>
        <v>1145.3533135841478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1145.3533135841478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1145.3533135841478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1145.3533135841478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1145.3533135841478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1145.3533135841478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1145.3533135841478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1145.3533135841478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1145.3533135841478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1145.3533135841478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1145.3533135841478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1145.3533135841478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1145.3533135841478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1145.3533135841478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1145.3533135841478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1145.3533135841478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1145.3533135841478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1145.3533135841478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1145.3533135841478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1145.3533135841478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1145.3533135841478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1145.3533135841478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1145.3533135841478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1145.3533135841478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1145.3533135841478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1145.3533135841478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1145.3533135841478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1145.3533135841478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1145.3533135841478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1145.3533135841478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1145.3533135841478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1145.3533135841478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136</v>
      </c>
      <c r="G51" s="47">
        <v>172.8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1145.3533135841478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200.6</v>
      </c>
      <c r="F52" s="47">
        <v>169</v>
      </c>
      <c r="G52" s="47">
        <v>174.3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911.9</v>
      </c>
      <c r="O52" s="32">
        <v>62</v>
      </c>
      <c r="R52" s="37">
        <f t="shared" si="0"/>
        <v>1145.3533135841478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1145.3533135841478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>
        <v>69.7</v>
      </c>
      <c r="L54" s="47">
        <v>30</v>
      </c>
      <c r="M54" s="47">
        <v>21</v>
      </c>
      <c r="N54" s="47">
        <v>1455.7</v>
      </c>
      <c r="O54" s="32">
        <v>54</v>
      </c>
      <c r="R54" s="37">
        <f t="shared" si="0"/>
        <v>1145.3533135841478</v>
      </c>
    </row>
    <row r="55" spans="1:18" ht="12" customHeight="1">
      <c r="A55" s="30" t="s">
        <v>60</v>
      </c>
      <c r="B55" s="47">
        <v>95</v>
      </c>
      <c r="C55" s="47">
        <v>40</v>
      </c>
      <c r="D55" s="47">
        <v>155</v>
      </c>
      <c r="E55" s="47">
        <v>135</v>
      </c>
      <c r="F55" s="47">
        <v>152.5</v>
      </c>
      <c r="G55" s="47">
        <v>280.5</v>
      </c>
      <c r="H55" s="47">
        <v>36</v>
      </c>
      <c r="I55" s="47">
        <v>60</v>
      </c>
      <c r="J55" s="47">
        <v>50</v>
      </c>
      <c r="K55" s="47">
        <v>10</v>
      </c>
      <c r="L55" s="47">
        <v>0</v>
      </c>
      <c r="M55" s="47">
        <v>0</v>
      </c>
      <c r="N55" s="47">
        <v>1014</v>
      </c>
      <c r="O55" s="32">
        <v>52</v>
      </c>
      <c r="R55" s="37">
        <f t="shared" si="0"/>
        <v>1145.3533135841478</v>
      </c>
    </row>
    <row r="56" spans="1:18" ht="12" customHeight="1">
      <c r="A56" s="30" t="s">
        <v>61</v>
      </c>
      <c r="B56" s="47">
        <v>20</v>
      </c>
      <c r="C56" s="47">
        <v>186</v>
      </c>
      <c r="D56" s="47">
        <v>220</v>
      </c>
      <c r="E56" s="47">
        <v>260</v>
      </c>
      <c r="F56" s="47">
        <v>270.5</v>
      </c>
      <c r="G56" s="47">
        <v>270.5</v>
      </c>
      <c r="H56" s="47">
        <v>70.5</v>
      </c>
      <c r="I56" s="47">
        <v>20.5</v>
      </c>
      <c r="J56" s="47">
        <v>10</v>
      </c>
      <c r="K56" s="47">
        <v>65</v>
      </c>
      <c r="L56" s="47">
        <v>0</v>
      </c>
      <c r="M56" s="47">
        <v>40</v>
      </c>
      <c r="N56" s="47">
        <v>1433</v>
      </c>
      <c r="O56" s="32">
        <v>70</v>
      </c>
      <c r="R56" s="37">
        <f t="shared" si="0"/>
        <v>1145.3533135841478</v>
      </c>
    </row>
    <row r="57" spans="1:18" ht="12" customHeight="1">
      <c r="A57" s="65" t="s">
        <v>62</v>
      </c>
      <c r="B57" s="66">
        <v>225.5</v>
      </c>
      <c r="C57" s="66">
        <v>151.5</v>
      </c>
      <c r="D57" s="66">
        <v>70.5</v>
      </c>
      <c r="E57" s="66">
        <v>312.4</v>
      </c>
      <c r="F57" s="66">
        <v>193</v>
      </c>
      <c r="G57" s="66">
        <v>204.5</v>
      </c>
      <c r="H57" s="66">
        <v>115.2</v>
      </c>
      <c r="I57" s="66">
        <v>0</v>
      </c>
      <c r="J57" s="66">
        <v>36</v>
      </c>
      <c r="K57" s="66">
        <v>0</v>
      </c>
      <c r="L57" s="66">
        <v>15</v>
      </c>
      <c r="M57" s="66">
        <v>4.6</v>
      </c>
      <c r="N57" s="66">
        <v>1328.2</v>
      </c>
      <c r="O57" s="67">
        <v>84</v>
      </c>
      <c r="R57" s="37">
        <f t="shared" si="0"/>
        <v>1145.3533135841478</v>
      </c>
    </row>
    <row r="58" spans="1:18" ht="12" customHeight="1">
      <c r="A58" s="30">
        <v>2561</v>
      </c>
      <c r="B58" s="47">
        <v>158</v>
      </c>
      <c r="C58" s="47">
        <v>191.8</v>
      </c>
      <c r="D58" s="47">
        <v>191.5</v>
      </c>
      <c r="E58" s="47">
        <v>190.5</v>
      </c>
      <c r="F58" s="47">
        <v>230</v>
      </c>
      <c r="G58" s="47">
        <v>227.5</v>
      </c>
      <c r="H58" s="47">
        <v>69.6</v>
      </c>
      <c r="I58" s="47">
        <v>21.8</v>
      </c>
      <c r="J58" s="47">
        <v>5</v>
      </c>
      <c r="K58" s="47">
        <v>27.4</v>
      </c>
      <c r="L58" s="47">
        <v>0</v>
      </c>
      <c r="M58" s="47">
        <v>8.2</v>
      </c>
      <c r="N58" s="47">
        <v>1321.3</v>
      </c>
      <c r="O58" s="32">
        <v>84</v>
      </c>
      <c r="R58" s="37">
        <f t="shared" si="0"/>
        <v>1145.3533135841478</v>
      </c>
    </row>
    <row r="59" spans="1:18" ht="12" customHeight="1">
      <c r="A59" s="42">
        <v>2562</v>
      </c>
      <c r="B59" s="48">
        <v>23</v>
      </c>
      <c r="C59" s="48">
        <v>162.8</v>
      </c>
      <c r="D59" s="48">
        <v>59.6</v>
      </c>
      <c r="E59" s="48">
        <v>310.8</v>
      </c>
      <c r="F59" s="48">
        <v>407.1</v>
      </c>
      <c r="G59" s="48">
        <v>90.6</v>
      </c>
      <c r="H59" s="48">
        <v>52.9</v>
      </c>
      <c r="I59" s="48">
        <v>32</v>
      </c>
      <c r="J59" s="48">
        <v>1.6</v>
      </c>
      <c r="K59" s="48">
        <v>0</v>
      </c>
      <c r="L59" s="48">
        <v>0</v>
      </c>
      <c r="M59" s="48">
        <v>11</v>
      </c>
      <c r="N59" s="48">
        <v>23</v>
      </c>
      <c r="O59" s="43">
        <f>ตารางปริมาณน้ำฝนรายปี!O45</f>
        <v>96</v>
      </c>
      <c r="R59" s="37"/>
    </row>
    <row r="60" spans="1:18" ht="12" customHeight="1">
      <c r="A60" s="3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2"/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69.7</v>
      </c>
      <c r="L85" s="34">
        <v>64.9</v>
      </c>
      <c r="M85" s="34">
        <v>189.8</v>
      </c>
      <c r="N85" s="34">
        <v>1523</v>
      </c>
      <c r="O85" s="44">
        <v>92</v>
      </c>
    </row>
    <row r="86" spans="1:15" ht="15" customHeight="1">
      <c r="A86" s="33" t="s">
        <v>18</v>
      </c>
      <c r="B86" s="34">
        <v>87.01219512195122</v>
      </c>
      <c r="C86" s="34">
        <v>180.51</v>
      </c>
      <c r="D86" s="34">
        <v>122.29024390243902</v>
      </c>
      <c r="E86" s="34">
        <v>178.7375</v>
      </c>
      <c r="F86" s="34">
        <v>218.59268292682924</v>
      </c>
      <c r="G86" s="34">
        <v>207.1525</v>
      </c>
      <c r="H86" s="34">
        <v>68.35384615384615</v>
      </c>
      <c r="I86" s="34">
        <v>27.97631578947368</v>
      </c>
      <c r="J86" s="34">
        <v>10.663157894736843</v>
      </c>
      <c r="K86" s="34">
        <v>7.510256410256409</v>
      </c>
      <c r="L86" s="34">
        <v>7.784615384615385</v>
      </c>
      <c r="M86" s="34">
        <v>28.77</v>
      </c>
      <c r="N86" s="34">
        <v>1145.3533135841478</v>
      </c>
      <c r="O86" s="44">
        <v>67.8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2020-04-15T03:17:25Z</dcterms:modified>
  <cp:category/>
  <cp:version/>
  <cp:contentType/>
  <cp:contentStatus/>
</cp:coreProperties>
</file>