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<sst xmlns="http://schemas.openxmlformats.org/spreadsheetml/2006/main" count="82" uniqueCount="67">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</sst>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18" borderId="15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6" xfId="0" applyNumberFormat="1" applyFont="1" applyFill="1" applyBorder="1" applyAlignment="1">
      <alignment/>
    </xf>
    <xf numFmtId="199" fontId="1" fillId="7" borderId="16" xfId="0" applyNumberFormat="1" applyFont="1" applyFill="1" applyBorder="1" applyAlignment="1">
      <alignment/>
    </xf>
    <xf numFmtId="199" fontId="1" fillId="3" borderId="16" xfId="0" applyNumberFormat="1" applyFont="1" applyFill="1" applyBorder="1" applyAlignment="1">
      <alignment/>
    </xf>
    <xf numFmtId="199" fontId="1" fillId="8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9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6" xfId="0" applyNumberFormat="1" applyFont="1" applyFill="1" applyBorder="1" applyAlignment="1">
      <alignment/>
    </xf>
    <xf numFmtId="1" fontId="4" fillId="18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4" fillId="18" borderId="15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8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3" fontId="6" fillId="18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18" borderId="15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205"/>
          <c:y val="-0.017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575"/>
          <c:w val="0.874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อ.เชียงม่วน'!$C$5:$C$47</c:f>
              <c:numCache>
                <c:ptCount val="43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391.3</c:v>
                </c:pt>
              </c:numCache>
            </c:numRef>
          </c:val>
        </c:ser>
        <c:gapWidth val="100"/>
        <c:axId val="28470399"/>
        <c:axId val="54907000"/>
      </c:barChart>
      <c:lineChart>
        <c:grouping val="standard"/>
        <c:varyColors val="0"/>
        <c:ser>
          <c:idx val="1"/>
          <c:order val="1"/>
          <c:tx>
            <c:v>ค่าเฉลี่ย  (2521 - 2562 )อยู่ระหว่างค่า+- SD 30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อ.เชียงม่วน'!$E$5:$E$46</c:f>
              <c:numCache>
                <c:ptCount val="42"/>
                <c:pt idx="0">
                  <c:v>1117.3809523809523</c:v>
                </c:pt>
                <c:pt idx="1">
                  <c:v>1117.3809523809523</c:v>
                </c:pt>
                <c:pt idx="2">
                  <c:v>1117.3809523809523</c:v>
                </c:pt>
                <c:pt idx="3">
                  <c:v>1117.3809523809523</c:v>
                </c:pt>
                <c:pt idx="4">
                  <c:v>1117.3809523809523</c:v>
                </c:pt>
                <c:pt idx="5">
                  <c:v>1117.3809523809523</c:v>
                </c:pt>
                <c:pt idx="6">
                  <c:v>1117.3809523809523</c:v>
                </c:pt>
                <c:pt idx="7">
                  <c:v>1117.3809523809523</c:v>
                </c:pt>
                <c:pt idx="8">
                  <c:v>1117.3809523809523</c:v>
                </c:pt>
                <c:pt idx="9">
                  <c:v>1117.3809523809523</c:v>
                </c:pt>
                <c:pt idx="10">
                  <c:v>1117.3809523809523</c:v>
                </c:pt>
                <c:pt idx="11">
                  <c:v>1117.3809523809523</c:v>
                </c:pt>
                <c:pt idx="12">
                  <c:v>1117.3809523809523</c:v>
                </c:pt>
                <c:pt idx="13">
                  <c:v>1117.3809523809523</c:v>
                </c:pt>
                <c:pt idx="14">
                  <c:v>1117.3809523809523</c:v>
                </c:pt>
                <c:pt idx="15">
                  <c:v>1117.3809523809523</c:v>
                </c:pt>
                <c:pt idx="16">
                  <c:v>1117.3809523809523</c:v>
                </c:pt>
                <c:pt idx="17">
                  <c:v>1117.3809523809523</c:v>
                </c:pt>
                <c:pt idx="18">
                  <c:v>1117.3809523809523</c:v>
                </c:pt>
                <c:pt idx="19">
                  <c:v>1117.3809523809523</c:v>
                </c:pt>
                <c:pt idx="20">
                  <c:v>1117.3809523809523</c:v>
                </c:pt>
                <c:pt idx="21">
                  <c:v>1117.3809523809523</c:v>
                </c:pt>
                <c:pt idx="22">
                  <c:v>1117.3809523809523</c:v>
                </c:pt>
                <c:pt idx="23">
                  <c:v>1117.3809523809523</c:v>
                </c:pt>
                <c:pt idx="24">
                  <c:v>1117.3809523809523</c:v>
                </c:pt>
                <c:pt idx="25">
                  <c:v>1117.3809523809523</c:v>
                </c:pt>
                <c:pt idx="26">
                  <c:v>1117.3809523809523</c:v>
                </c:pt>
                <c:pt idx="27">
                  <c:v>1117.3809523809523</c:v>
                </c:pt>
                <c:pt idx="28">
                  <c:v>1117.3809523809523</c:v>
                </c:pt>
                <c:pt idx="29">
                  <c:v>1117.3809523809523</c:v>
                </c:pt>
                <c:pt idx="30">
                  <c:v>1117.3809523809523</c:v>
                </c:pt>
                <c:pt idx="31">
                  <c:v>1117.3809523809523</c:v>
                </c:pt>
                <c:pt idx="32">
                  <c:v>1117.3809523809523</c:v>
                </c:pt>
                <c:pt idx="33">
                  <c:v>1117.3809523809523</c:v>
                </c:pt>
                <c:pt idx="34">
                  <c:v>1117.3809523809523</c:v>
                </c:pt>
                <c:pt idx="35">
                  <c:v>1117.3809523809523</c:v>
                </c:pt>
                <c:pt idx="36">
                  <c:v>1117.3809523809523</c:v>
                </c:pt>
                <c:pt idx="37">
                  <c:v>1117.3809523809523</c:v>
                </c:pt>
                <c:pt idx="38">
                  <c:v>1117.3809523809523</c:v>
                </c:pt>
                <c:pt idx="39">
                  <c:v>1117.3809523809523</c:v>
                </c:pt>
                <c:pt idx="40">
                  <c:v>1117.3809523809523</c:v>
                </c:pt>
                <c:pt idx="41">
                  <c:v>1117.3809523809523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อ.เชียงม่วน'!$H$5:$H$46</c:f>
              <c:numCache>
                <c:ptCount val="42"/>
                <c:pt idx="0">
                  <c:v>1316.058296196024</c:v>
                </c:pt>
                <c:pt idx="1">
                  <c:v>1316.058296196024</c:v>
                </c:pt>
                <c:pt idx="2">
                  <c:v>1316.058296196024</c:v>
                </c:pt>
                <c:pt idx="3">
                  <c:v>1316.058296196024</c:v>
                </c:pt>
                <c:pt idx="4">
                  <c:v>1316.058296196024</c:v>
                </c:pt>
                <c:pt idx="5">
                  <c:v>1316.058296196024</c:v>
                </c:pt>
                <c:pt idx="6">
                  <c:v>1316.058296196024</c:v>
                </c:pt>
                <c:pt idx="7">
                  <c:v>1316.058296196024</c:v>
                </c:pt>
                <c:pt idx="8">
                  <c:v>1316.058296196024</c:v>
                </c:pt>
                <c:pt idx="9">
                  <c:v>1316.058296196024</c:v>
                </c:pt>
                <c:pt idx="10">
                  <c:v>1316.058296196024</c:v>
                </c:pt>
                <c:pt idx="11">
                  <c:v>1316.058296196024</c:v>
                </c:pt>
                <c:pt idx="12">
                  <c:v>1316.058296196024</c:v>
                </c:pt>
                <c:pt idx="13">
                  <c:v>1316.058296196024</c:v>
                </c:pt>
                <c:pt idx="14">
                  <c:v>1316.058296196024</c:v>
                </c:pt>
                <c:pt idx="15">
                  <c:v>1316.058296196024</c:v>
                </c:pt>
                <c:pt idx="16">
                  <c:v>1316.058296196024</c:v>
                </c:pt>
                <c:pt idx="17">
                  <c:v>1316.058296196024</c:v>
                </c:pt>
                <c:pt idx="18">
                  <c:v>1316.058296196024</c:v>
                </c:pt>
                <c:pt idx="19">
                  <c:v>1316.058296196024</c:v>
                </c:pt>
                <c:pt idx="20">
                  <c:v>1316.058296196024</c:v>
                </c:pt>
                <c:pt idx="21">
                  <c:v>1316.058296196024</c:v>
                </c:pt>
                <c:pt idx="22">
                  <c:v>1316.058296196024</c:v>
                </c:pt>
                <c:pt idx="23">
                  <c:v>1316.058296196024</c:v>
                </c:pt>
                <c:pt idx="24">
                  <c:v>1316.058296196024</c:v>
                </c:pt>
                <c:pt idx="25">
                  <c:v>1316.058296196024</c:v>
                </c:pt>
                <c:pt idx="26">
                  <c:v>1316.058296196024</c:v>
                </c:pt>
                <c:pt idx="27">
                  <c:v>1316.058296196024</c:v>
                </c:pt>
                <c:pt idx="28">
                  <c:v>1316.058296196024</c:v>
                </c:pt>
                <c:pt idx="29">
                  <c:v>1316.058296196024</c:v>
                </c:pt>
                <c:pt idx="30">
                  <c:v>1316.058296196024</c:v>
                </c:pt>
                <c:pt idx="31">
                  <c:v>1316.058296196024</c:v>
                </c:pt>
                <c:pt idx="32">
                  <c:v>1316.058296196024</c:v>
                </c:pt>
                <c:pt idx="33">
                  <c:v>1316.058296196024</c:v>
                </c:pt>
                <c:pt idx="34">
                  <c:v>1316.058296196024</c:v>
                </c:pt>
                <c:pt idx="35">
                  <c:v>1316.058296196024</c:v>
                </c:pt>
                <c:pt idx="36">
                  <c:v>1316.058296196024</c:v>
                </c:pt>
                <c:pt idx="37">
                  <c:v>1316.058296196024</c:v>
                </c:pt>
                <c:pt idx="38">
                  <c:v>1316.058296196024</c:v>
                </c:pt>
                <c:pt idx="39">
                  <c:v>1316.058296196024</c:v>
                </c:pt>
                <c:pt idx="40">
                  <c:v>1316.058296196024</c:v>
                </c:pt>
                <c:pt idx="41">
                  <c:v>1316.058296196024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อ.เชียงม่วน'!$F$5:$F$46</c:f>
              <c:numCache>
                <c:ptCount val="42"/>
                <c:pt idx="0">
                  <c:v>918.7036085658806</c:v>
                </c:pt>
                <c:pt idx="1">
                  <c:v>918.7036085658806</c:v>
                </c:pt>
                <c:pt idx="2">
                  <c:v>918.7036085658806</c:v>
                </c:pt>
                <c:pt idx="3">
                  <c:v>918.7036085658806</c:v>
                </c:pt>
                <c:pt idx="4">
                  <c:v>918.7036085658806</c:v>
                </c:pt>
                <c:pt idx="5">
                  <c:v>918.7036085658806</c:v>
                </c:pt>
                <c:pt idx="6">
                  <c:v>918.7036085658806</c:v>
                </c:pt>
                <c:pt idx="7">
                  <c:v>918.7036085658806</c:v>
                </c:pt>
                <c:pt idx="8">
                  <c:v>918.7036085658806</c:v>
                </c:pt>
                <c:pt idx="9">
                  <c:v>918.7036085658806</c:v>
                </c:pt>
                <c:pt idx="10">
                  <c:v>918.7036085658806</c:v>
                </c:pt>
                <c:pt idx="11">
                  <c:v>918.7036085658806</c:v>
                </c:pt>
                <c:pt idx="12">
                  <c:v>918.7036085658806</c:v>
                </c:pt>
                <c:pt idx="13">
                  <c:v>918.7036085658806</c:v>
                </c:pt>
                <c:pt idx="14">
                  <c:v>918.7036085658806</c:v>
                </c:pt>
                <c:pt idx="15">
                  <c:v>918.7036085658806</c:v>
                </c:pt>
                <c:pt idx="16">
                  <c:v>918.7036085658806</c:v>
                </c:pt>
                <c:pt idx="17">
                  <c:v>918.7036085658806</c:v>
                </c:pt>
                <c:pt idx="18">
                  <c:v>918.7036085658806</c:v>
                </c:pt>
                <c:pt idx="19">
                  <c:v>918.7036085658806</c:v>
                </c:pt>
                <c:pt idx="20">
                  <c:v>918.7036085658806</c:v>
                </c:pt>
                <c:pt idx="21">
                  <c:v>918.7036085658806</c:v>
                </c:pt>
                <c:pt idx="22">
                  <c:v>918.7036085658806</c:v>
                </c:pt>
                <c:pt idx="23">
                  <c:v>918.7036085658806</c:v>
                </c:pt>
                <c:pt idx="24">
                  <c:v>918.7036085658806</c:v>
                </c:pt>
                <c:pt idx="25">
                  <c:v>918.7036085658806</c:v>
                </c:pt>
                <c:pt idx="26">
                  <c:v>918.7036085658806</c:v>
                </c:pt>
                <c:pt idx="27">
                  <c:v>918.7036085658806</c:v>
                </c:pt>
                <c:pt idx="28">
                  <c:v>918.7036085658806</c:v>
                </c:pt>
                <c:pt idx="29">
                  <c:v>918.7036085658806</c:v>
                </c:pt>
                <c:pt idx="30">
                  <c:v>918.7036085658806</c:v>
                </c:pt>
                <c:pt idx="31">
                  <c:v>918.7036085658806</c:v>
                </c:pt>
                <c:pt idx="32">
                  <c:v>918.7036085658806</c:v>
                </c:pt>
                <c:pt idx="33">
                  <c:v>918.7036085658806</c:v>
                </c:pt>
                <c:pt idx="34">
                  <c:v>918.7036085658806</c:v>
                </c:pt>
                <c:pt idx="35">
                  <c:v>918.7036085658806</c:v>
                </c:pt>
                <c:pt idx="36">
                  <c:v>918.7036085658806</c:v>
                </c:pt>
                <c:pt idx="37">
                  <c:v>918.7036085658806</c:v>
                </c:pt>
                <c:pt idx="38">
                  <c:v>918.7036085658806</c:v>
                </c:pt>
                <c:pt idx="39">
                  <c:v>918.7036085658806</c:v>
                </c:pt>
                <c:pt idx="40">
                  <c:v>918.7036085658806</c:v>
                </c:pt>
                <c:pt idx="41">
                  <c:v>918.7036085658806</c:v>
                </c:pt>
              </c:numCache>
            </c:numRef>
          </c:val>
          <c:smooth val="0"/>
        </c:ser>
        <c:axId val="28470399"/>
        <c:axId val="54907000"/>
      </c:lineChart>
      <c:catAx>
        <c:axId val="28470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907000"/>
        <c:crossesAt val="0"/>
        <c:auto val="1"/>
        <c:lblOffset val="100"/>
        <c:tickLblSkip val="2"/>
        <c:noMultiLvlLbl val="0"/>
      </c:catAx>
      <c:valAx>
        <c:axId val="5490700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47039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22"/>
          <c:w val="0.82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025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1525"/>
          <c:w val="0.86925"/>
          <c:h val="0.76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อ.เชียงม่วน'!$C$5:$C$46</c:f>
              <c:numCache>
                <c:ptCount val="42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(2521 - 2562 )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อ.เชียงม่วน'!$B$5:$B$46</c:f>
              <c:strCache>
                <c:ptCount val="4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</c:strCache>
            </c:strRef>
          </c:cat>
          <c:val>
            <c:numRef>
              <c:f>'std. - อ.เชียงม่วน'!$E$5:$E$46</c:f>
              <c:numCache>
                <c:ptCount val="42"/>
                <c:pt idx="0">
                  <c:v>1117.3809523809523</c:v>
                </c:pt>
                <c:pt idx="1">
                  <c:v>1117.3809523809523</c:v>
                </c:pt>
                <c:pt idx="2">
                  <c:v>1117.3809523809523</c:v>
                </c:pt>
                <c:pt idx="3">
                  <c:v>1117.3809523809523</c:v>
                </c:pt>
                <c:pt idx="4">
                  <c:v>1117.3809523809523</c:v>
                </c:pt>
                <c:pt idx="5">
                  <c:v>1117.3809523809523</c:v>
                </c:pt>
                <c:pt idx="6">
                  <c:v>1117.3809523809523</c:v>
                </c:pt>
                <c:pt idx="7">
                  <c:v>1117.3809523809523</c:v>
                </c:pt>
                <c:pt idx="8">
                  <c:v>1117.3809523809523</c:v>
                </c:pt>
                <c:pt idx="9">
                  <c:v>1117.3809523809523</c:v>
                </c:pt>
                <c:pt idx="10">
                  <c:v>1117.3809523809523</c:v>
                </c:pt>
                <c:pt idx="11">
                  <c:v>1117.3809523809523</c:v>
                </c:pt>
                <c:pt idx="12">
                  <c:v>1117.3809523809523</c:v>
                </c:pt>
                <c:pt idx="13">
                  <c:v>1117.3809523809523</c:v>
                </c:pt>
                <c:pt idx="14">
                  <c:v>1117.3809523809523</c:v>
                </c:pt>
                <c:pt idx="15">
                  <c:v>1117.3809523809523</c:v>
                </c:pt>
                <c:pt idx="16">
                  <c:v>1117.3809523809523</c:v>
                </c:pt>
                <c:pt idx="17">
                  <c:v>1117.3809523809523</c:v>
                </c:pt>
                <c:pt idx="18">
                  <c:v>1117.3809523809523</c:v>
                </c:pt>
                <c:pt idx="19">
                  <c:v>1117.3809523809523</c:v>
                </c:pt>
                <c:pt idx="20">
                  <c:v>1117.3809523809523</c:v>
                </c:pt>
                <c:pt idx="21">
                  <c:v>1117.3809523809523</c:v>
                </c:pt>
                <c:pt idx="22">
                  <c:v>1117.3809523809523</c:v>
                </c:pt>
                <c:pt idx="23">
                  <c:v>1117.3809523809523</c:v>
                </c:pt>
                <c:pt idx="24">
                  <c:v>1117.3809523809523</c:v>
                </c:pt>
                <c:pt idx="25">
                  <c:v>1117.3809523809523</c:v>
                </c:pt>
                <c:pt idx="26">
                  <c:v>1117.3809523809523</c:v>
                </c:pt>
                <c:pt idx="27">
                  <c:v>1117.3809523809523</c:v>
                </c:pt>
                <c:pt idx="28">
                  <c:v>1117.3809523809523</c:v>
                </c:pt>
                <c:pt idx="29">
                  <c:v>1117.3809523809523</c:v>
                </c:pt>
                <c:pt idx="30">
                  <c:v>1117.3809523809523</c:v>
                </c:pt>
                <c:pt idx="31">
                  <c:v>1117.3809523809523</c:v>
                </c:pt>
                <c:pt idx="32">
                  <c:v>1117.3809523809523</c:v>
                </c:pt>
                <c:pt idx="33">
                  <c:v>1117.3809523809523</c:v>
                </c:pt>
                <c:pt idx="34">
                  <c:v>1117.3809523809523</c:v>
                </c:pt>
                <c:pt idx="35">
                  <c:v>1117.3809523809523</c:v>
                </c:pt>
                <c:pt idx="36">
                  <c:v>1117.3809523809523</c:v>
                </c:pt>
                <c:pt idx="37">
                  <c:v>1117.3809523809523</c:v>
                </c:pt>
                <c:pt idx="38">
                  <c:v>1117.3809523809523</c:v>
                </c:pt>
                <c:pt idx="39">
                  <c:v>1117.3809523809523</c:v>
                </c:pt>
                <c:pt idx="40">
                  <c:v>1117.3809523809523</c:v>
                </c:pt>
                <c:pt idx="41">
                  <c:v>1117.3809523809523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อ.เชียงม่วน'!$D$5:$D$47</c:f>
              <c:numCache>
                <c:ptCount val="43"/>
                <c:pt idx="42">
                  <c:v>18.6</c:v>
                </c:pt>
              </c:numCache>
            </c:numRef>
          </c:val>
          <c:smooth val="0"/>
        </c:ser>
        <c:marker val="1"/>
        <c:axId val="24400953"/>
        <c:axId val="18281986"/>
      </c:lineChart>
      <c:catAx>
        <c:axId val="2440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281986"/>
        <c:crossesAt val="0"/>
        <c:auto val="1"/>
        <c:lblOffset val="100"/>
        <c:tickLblSkip val="2"/>
        <c:noMultiLvlLbl val="0"/>
      </c:catAx>
      <c:valAx>
        <c:axId val="182819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4009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0.5165</cdr:y>
    </cdr:from>
    <cdr:to>
      <cdr:x>0.53525</cdr:x>
      <cdr:y>0.5595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318135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1,117 มม.</a:t>
          </a:r>
        </a:p>
      </cdr:txBody>
    </cdr:sp>
  </cdr:relSizeAnchor>
  <cdr:relSizeAnchor xmlns:cdr="http://schemas.openxmlformats.org/drawingml/2006/chartDrawing">
    <cdr:from>
      <cdr:x>0.26775</cdr:x>
      <cdr:y>0.39775</cdr:y>
    </cdr:from>
    <cdr:to>
      <cdr:x>0.41325</cdr:x>
      <cdr:y>0.44225</cdr:y>
    </cdr:to>
    <cdr:sp>
      <cdr:nvSpPr>
        <cdr:cNvPr id="2" name="TextBox 1"/>
        <cdr:cNvSpPr txBox="1">
          <a:spLocks noChangeArrowheads="1"/>
        </cdr:cNvSpPr>
      </cdr:nvSpPr>
      <cdr:spPr>
        <a:xfrm>
          <a:off x="2514600" y="2447925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1,316 มม.</a:t>
          </a:r>
        </a:p>
      </cdr:txBody>
    </cdr:sp>
  </cdr:relSizeAnchor>
  <cdr:relSizeAnchor xmlns:cdr="http://schemas.openxmlformats.org/drawingml/2006/chartDrawing">
    <cdr:from>
      <cdr:x>0.5075</cdr:x>
      <cdr:y>0.6255</cdr:y>
    </cdr:from>
    <cdr:to>
      <cdr:x>0.65375</cdr:x>
      <cdr:y>0.66925</cdr:y>
    </cdr:to>
    <cdr:sp>
      <cdr:nvSpPr>
        <cdr:cNvPr id="3" name="TextBox 1"/>
        <cdr:cNvSpPr txBox="1">
          <a:spLocks noChangeArrowheads="1"/>
        </cdr:cNvSpPr>
      </cdr:nvSpPr>
      <cdr:spPr>
        <a:xfrm>
          <a:off x="4762500" y="38576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919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0.8015</cdr:x>
      <cdr:y>0.3635</cdr:y>
    </cdr:from>
    <cdr:to>
      <cdr:x>0.84625</cdr:x>
      <cdr:y>0.54875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24750" y="2238375"/>
          <a:ext cx="419100" cy="1143000"/>
        </a:xfrm>
        <a:prstGeom prst="curvedConnector3">
          <a:avLst>
            <a:gd name="adj1" fmla="val 0"/>
            <a:gd name="adj2" fmla="val -825254"/>
            <a:gd name="adj3" fmla="val -70780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36">
      <selection activeCell="K47" sqref="K47:N4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 t="s">
        <v>23</v>
      </c>
      <c r="C5" s="70">
        <v>1149.5</v>
      </c>
      <c r="D5" s="71"/>
      <c r="E5" s="72">
        <f aca="true" t="shared" si="0" ref="E5:E46">$C$85</f>
        <v>1117.3809523809523</v>
      </c>
      <c r="F5" s="73">
        <f aca="true" t="shared" si="1" ref="F5:F46">+$C$88</f>
        <v>918.7036085658806</v>
      </c>
      <c r="G5" s="74">
        <f aca="true" t="shared" si="2" ref="G5:G46">$C$86</f>
        <v>198.67734381507174</v>
      </c>
      <c r="H5" s="75">
        <f aca="true" t="shared" si="3" ref="H5:H46">+$C$89</f>
        <v>1316.058296196024</v>
      </c>
      <c r="I5" s="2">
        <v>1</v>
      </c>
    </row>
    <row r="6" spans="2:9" ht="11.25">
      <c r="B6" s="97" t="s">
        <v>24</v>
      </c>
      <c r="C6" s="76">
        <v>1002.3</v>
      </c>
      <c r="D6" s="71"/>
      <c r="E6" s="77">
        <f t="shared" si="0"/>
        <v>1117.3809523809523</v>
      </c>
      <c r="F6" s="78">
        <f t="shared" si="1"/>
        <v>918.7036085658806</v>
      </c>
      <c r="G6" s="79">
        <f t="shared" si="2"/>
        <v>198.67734381507174</v>
      </c>
      <c r="H6" s="80">
        <f t="shared" si="3"/>
        <v>1316.058296196024</v>
      </c>
      <c r="I6" s="2">
        <f>I5+1</f>
        <v>2</v>
      </c>
    </row>
    <row r="7" spans="2:9" ht="11.25">
      <c r="B7" s="97" t="s">
        <v>25</v>
      </c>
      <c r="C7" s="76">
        <v>1200</v>
      </c>
      <c r="D7" s="71"/>
      <c r="E7" s="77">
        <f t="shared" si="0"/>
        <v>1117.3809523809523</v>
      </c>
      <c r="F7" s="78">
        <f t="shared" si="1"/>
        <v>918.7036085658806</v>
      </c>
      <c r="G7" s="79">
        <f t="shared" si="2"/>
        <v>198.67734381507174</v>
      </c>
      <c r="H7" s="80">
        <f t="shared" si="3"/>
        <v>1316.058296196024</v>
      </c>
      <c r="I7" s="2">
        <f aca="true" t="shared" si="4" ref="I7:I46">I6+1</f>
        <v>3</v>
      </c>
    </row>
    <row r="8" spans="2:9" ht="11.25">
      <c r="B8" s="97" t="s">
        <v>26</v>
      </c>
      <c r="C8" s="76">
        <v>1278.4</v>
      </c>
      <c r="D8" s="71"/>
      <c r="E8" s="77">
        <f t="shared" si="0"/>
        <v>1117.3809523809523</v>
      </c>
      <c r="F8" s="78">
        <f t="shared" si="1"/>
        <v>918.7036085658806</v>
      </c>
      <c r="G8" s="79">
        <f t="shared" si="2"/>
        <v>198.67734381507174</v>
      </c>
      <c r="H8" s="80">
        <f t="shared" si="3"/>
        <v>1316.058296196024</v>
      </c>
      <c r="I8" s="2">
        <f t="shared" si="4"/>
        <v>4</v>
      </c>
    </row>
    <row r="9" spans="2:9" ht="11.25">
      <c r="B9" s="97" t="s">
        <v>27</v>
      </c>
      <c r="C9" s="76">
        <v>849.6</v>
      </c>
      <c r="D9" s="71"/>
      <c r="E9" s="77">
        <f t="shared" si="0"/>
        <v>1117.3809523809523</v>
      </c>
      <c r="F9" s="78">
        <f t="shared" si="1"/>
        <v>918.7036085658806</v>
      </c>
      <c r="G9" s="79">
        <f t="shared" si="2"/>
        <v>198.67734381507174</v>
      </c>
      <c r="H9" s="80">
        <f t="shared" si="3"/>
        <v>1316.058296196024</v>
      </c>
      <c r="I9" s="2">
        <f t="shared" si="4"/>
        <v>5</v>
      </c>
    </row>
    <row r="10" spans="2:9" ht="11.25">
      <c r="B10" s="97" t="s">
        <v>28</v>
      </c>
      <c r="C10" s="76">
        <v>1277.8</v>
      </c>
      <c r="D10" s="71"/>
      <c r="E10" s="77">
        <f t="shared" si="0"/>
        <v>1117.3809523809523</v>
      </c>
      <c r="F10" s="78">
        <f t="shared" si="1"/>
        <v>918.7036085658806</v>
      </c>
      <c r="G10" s="79">
        <f t="shared" si="2"/>
        <v>198.67734381507174</v>
      </c>
      <c r="H10" s="80">
        <f t="shared" si="3"/>
        <v>1316.058296196024</v>
      </c>
      <c r="I10" s="2">
        <f t="shared" si="4"/>
        <v>6</v>
      </c>
    </row>
    <row r="11" spans="2:9" ht="11.25">
      <c r="B11" s="97" t="s">
        <v>29</v>
      </c>
      <c r="C11" s="76">
        <v>947.4</v>
      </c>
      <c r="D11" s="71"/>
      <c r="E11" s="77">
        <f t="shared" si="0"/>
        <v>1117.3809523809523</v>
      </c>
      <c r="F11" s="78">
        <f t="shared" si="1"/>
        <v>918.7036085658806</v>
      </c>
      <c r="G11" s="79">
        <f t="shared" si="2"/>
        <v>198.67734381507174</v>
      </c>
      <c r="H11" s="80">
        <f t="shared" si="3"/>
        <v>1316.058296196024</v>
      </c>
      <c r="I11" s="2">
        <f t="shared" si="4"/>
        <v>7</v>
      </c>
    </row>
    <row r="12" spans="2:9" ht="11.25">
      <c r="B12" s="97" t="s">
        <v>30</v>
      </c>
      <c r="C12" s="76">
        <v>954.6</v>
      </c>
      <c r="D12" s="71"/>
      <c r="E12" s="77">
        <f t="shared" si="0"/>
        <v>1117.3809523809523</v>
      </c>
      <c r="F12" s="78">
        <f t="shared" si="1"/>
        <v>918.7036085658806</v>
      </c>
      <c r="G12" s="79">
        <f t="shared" si="2"/>
        <v>198.67734381507174</v>
      </c>
      <c r="H12" s="80">
        <f t="shared" si="3"/>
        <v>1316.058296196024</v>
      </c>
      <c r="I12" s="2">
        <f t="shared" si="4"/>
        <v>8</v>
      </c>
    </row>
    <row r="13" spans="2:9" ht="11.25">
      <c r="B13" s="97" t="s">
        <v>31</v>
      </c>
      <c r="C13" s="76">
        <v>1073.6</v>
      </c>
      <c r="D13" s="71"/>
      <c r="E13" s="77">
        <f t="shared" si="0"/>
        <v>1117.3809523809523</v>
      </c>
      <c r="F13" s="78">
        <f t="shared" si="1"/>
        <v>918.7036085658806</v>
      </c>
      <c r="G13" s="79">
        <f t="shared" si="2"/>
        <v>198.67734381507174</v>
      </c>
      <c r="H13" s="80">
        <f t="shared" si="3"/>
        <v>1316.058296196024</v>
      </c>
      <c r="I13" s="2">
        <f t="shared" si="4"/>
        <v>9</v>
      </c>
    </row>
    <row r="14" spans="2:9" ht="11.25">
      <c r="B14" s="97" t="s">
        <v>32</v>
      </c>
      <c r="C14" s="76">
        <v>1075.3</v>
      </c>
      <c r="D14" s="71"/>
      <c r="E14" s="77">
        <f t="shared" si="0"/>
        <v>1117.3809523809523</v>
      </c>
      <c r="F14" s="78">
        <f t="shared" si="1"/>
        <v>918.7036085658806</v>
      </c>
      <c r="G14" s="79">
        <f t="shared" si="2"/>
        <v>198.67734381507174</v>
      </c>
      <c r="H14" s="80">
        <f t="shared" si="3"/>
        <v>1316.058296196024</v>
      </c>
      <c r="I14" s="2">
        <f t="shared" si="4"/>
        <v>10</v>
      </c>
    </row>
    <row r="15" spans="2:9" ht="11.25">
      <c r="B15" s="97" t="s">
        <v>33</v>
      </c>
      <c r="C15" s="76">
        <v>1398.7</v>
      </c>
      <c r="D15" s="71"/>
      <c r="E15" s="77">
        <f t="shared" si="0"/>
        <v>1117.3809523809523</v>
      </c>
      <c r="F15" s="78">
        <f t="shared" si="1"/>
        <v>918.7036085658806</v>
      </c>
      <c r="G15" s="79">
        <f t="shared" si="2"/>
        <v>198.67734381507174</v>
      </c>
      <c r="H15" s="80">
        <f t="shared" si="3"/>
        <v>1316.058296196024</v>
      </c>
      <c r="I15" s="2">
        <f t="shared" si="4"/>
        <v>11</v>
      </c>
    </row>
    <row r="16" spans="2:9" ht="11.25">
      <c r="B16" s="97" t="s">
        <v>34</v>
      </c>
      <c r="C16" s="76">
        <v>1010.5</v>
      </c>
      <c r="D16" s="71"/>
      <c r="E16" s="77">
        <f t="shared" si="0"/>
        <v>1117.3809523809523</v>
      </c>
      <c r="F16" s="78">
        <f t="shared" si="1"/>
        <v>918.7036085658806</v>
      </c>
      <c r="G16" s="79">
        <f t="shared" si="2"/>
        <v>198.67734381507174</v>
      </c>
      <c r="H16" s="80">
        <f t="shared" si="3"/>
        <v>1316.058296196024</v>
      </c>
      <c r="I16" s="2">
        <f t="shared" si="4"/>
        <v>12</v>
      </c>
    </row>
    <row r="17" spans="2:9" ht="11.25">
      <c r="B17" s="97" t="s">
        <v>35</v>
      </c>
      <c r="C17" s="76">
        <v>1039.4</v>
      </c>
      <c r="D17" s="71"/>
      <c r="E17" s="77">
        <f t="shared" si="0"/>
        <v>1117.3809523809523</v>
      </c>
      <c r="F17" s="78">
        <f t="shared" si="1"/>
        <v>918.7036085658806</v>
      </c>
      <c r="G17" s="79">
        <f t="shared" si="2"/>
        <v>198.67734381507174</v>
      </c>
      <c r="H17" s="80">
        <f t="shared" si="3"/>
        <v>1316.058296196024</v>
      </c>
      <c r="I17" s="2">
        <f t="shared" si="4"/>
        <v>13</v>
      </c>
    </row>
    <row r="18" spans="2:9" ht="11.25">
      <c r="B18" s="97" t="s">
        <v>36</v>
      </c>
      <c r="C18" s="76">
        <v>944.3</v>
      </c>
      <c r="D18" s="71"/>
      <c r="E18" s="77">
        <f t="shared" si="0"/>
        <v>1117.3809523809523</v>
      </c>
      <c r="F18" s="78">
        <f t="shared" si="1"/>
        <v>918.7036085658806</v>
      </c>
      <c r="G18" s="79">
        <f t="shared" si="2"/>
        <v>198.67734381507174</v>
      </c>
      <c r="H18" s="80">
        <f t="shared" si="3"/>
        <v>1316.058296196024</v>
      </c>
      <c r="I18" s="2">
        <f t="shared" si="4"/>
        <v>14</v>
      </c>
    </row>
    <row r="19" spans="2:9" ht="11.25">
      <c r="B19" s="97" t="s">
        <v>37</v>
      </c>
      <c r="C19" s="76">
        <v>916.6</v>
      </c>
      <c r="D19" s="71"/>
      <c r="E19" s="77">
        <f t="shared" si="0"/>
        <v>1117.3809523809523</v>
      </c>
      <c r="F19" s="78">
        <f t="shared" si="1"/>
        <v>918.7036085658806</v>
      </c>
      <c r="G19" s="79">
        <f t="shared" si="2"/>
        <v>198.67734381507174</v>
      </c>
      <c r="H19" s="80">
        <f t="shared" si="3"/>
        <v>1316.058296196024</v>
      </c>
      <c r="I19" s="2">
        <f t="shared" si="4"/>
        <v>15</v>
      </c>
    </row>
    <row r="20" spans="2:9" ht="11.25">
      <c r="B20" s="97" t="s">
        <v>38</v>
      </c>
      <c r="C20" s="76">
        <v>1124.6</v>
      </c>
      <c r="D20" s="71"/>
      <c r="E20" s="77">
        <f t="shared" si="0"/>
        <v>1117.3809523809523</v>
      </c>
      <c r="F20" s="78">
        <f t="shared" si="1"/>
        <v>918.7036085658806</v>
      </c>
      <c r="G20" s="79">
        <f t="shared" si="2"/>
        <v>198.67734381507174</v>
      </c>
      <c r="H20" s="80">
        <f t="shared" si="3"/>
        <v>1316.058296196024</v>
      </c>
      <c r="I20" s="2">
        <f t="shared" si="4"/>
        <v>16</v>
      </c>
    </row>
    <row r="21" spans="2:9" ht="11.25">
      <c r="B21" s="97" t="s">
        <v>39</v>
      </c>
      <c r="C21" s="81">
        <v>1309.8</v>
      </c>
      <c r="D21" s="71"/>
      <c r="E21" s="77">
        <f t="shared" si="0"/>
        <v>1117.3809523809523</v>
      </c>
      <c r="F21" s="78">
        <f t="shared" si="1"/>
        <v>918.7036085658806</v>
      </c>
      <c r="G21" s="79">
        <f t="shared" si="2"/>
        <v>198.67734381507174</v>
      </c>
      <c r="H21" s="80">
        <f t="shared" si="3"/>
        <v>1316.058296196024</v>
      </c>
      <c r="I21" s="2">
        <f t="shared" si="4"/>
        <v>17</v>
      </c>
    </row>
    <row r="22" spans="2:9" ht="11.25">
      <c r="B22" s="97" t="s">
        <v>40</v>
      </c>
      <c r="C22" s="81">
        <v>1455.3</v>
      </c>
      <c r="D22" s="71"/>
      <c r="E22" s="77">
        <f t="shared" si="0"/>
        <v>1117.3809523809523</v>
      </c>
      <c r="F22" s="78">
        <f t="shared" si="1"/>
        <v>918.7036085658806</v>
      </c>
      <c r="G22" s="79">
        <f t="shared" si="2"/>
        <v>198.67734381507174</v>
      </c>
      <c r="H22" s="80">
        <f t="shared" si="3"/>
        <v>1316.058296196024</v>
      </c>
      <c r="I22" s="2">
        <f t="shared" si="4"/>
        <v>18</v>
      </c>
    </row>
    <row r="23" spans="2:9" ht="11.25">
      <c r="B23" s="97" t="s">
        <v>41</v>
      </c>
      <c r="C23" s="81">
        <v>966.3</v>
      </c>
      <c r="D23" s="71"/>
      <c r="E23" s="77">
        <f t="shared" si="0"/>
        <v>1117.3809523809523</v>
      </c>
      <c r="F23" s="78">
        <f t="shared" si="1"/>
        <v>918.7036085658806</v>
      </c>
      <c r="G23" s="79">
        <f t="shared" si="2"/>
        <v>198.67734381507174</v>
      </c>
      <c r="H23" s="80">
        <f t="shared" si="3"/>
        <v>1316.058296196024</v>
      </c>
      <c r="I23" s="2">
        <f t="shared" si="4"/>
        <v>19</v>
      </c>
    </row>
    <row r="24" spans="2:14" ht="11.25">
      <c r="B24" s="97" t="s">
        <v>42</v>
      </c>
      <c r="C24" s="81">
        <v>1102.7</v>
      </c>
      <c r="D24" s="71"/>
      <c r="E24" s="77">
        <f t="shared" si="0"/>
        <v>1117.3809523809523</v>
      </c>
      <c r="F24" s="78">
        <f t="shared" si="1"/>
        <v>918.7036085658806</v>
      </c>
      <c r="G24" s="79">
        <f t="shared" si="2"/>
        <v>198.67734381507174</v>
      </c>
      <c r="H24" s="80">
        <f t="shared" si="3"/>
        <v>1316.058296196024</v>
      </c>
      <c r="I24" s="2">
        <f t="shared" si="4"/>
        <v>20</v>
      </c>
      <c r="K24" s="90"/>
      <c r="L24" s="90"/>
      <c r="M24" s="90"/>
      <c r="N24" s="90"/>
    </row>
    <row r="25" spans="2:9" ht="11.25">
      <c r="B25" s="97" t="s">
        <v>43</v>
      </c>
      <c r="C25" s="81">
        <v>1022.1</v>
      </c>
      <c r="D25" s="71"/>
      <c r="E25" s="77">
        <f t="shared" si="0"/>
        <v>1117.3809523809523</v>
      </c>
      <c r="F25" s="78">
        <f t="shared" si="1"/>
        <v>918.7036085658806</v>
      </c>
      <c r="G25" s="79">
        <f t="shared" si="2"/>
        <v>198.67734381507174</v>
      </c>
      <c r="H25" s="80">
        <f t="shared" si="3"/>
        <v>1316.058296196024</v>
      </c>
      <c r="I25" s="2">
        <f t="shared" si="4"/>
        <v>21</v>
      </c>
    </row>
    <row r="26" spans="2:9" ht="11.25">
      <c r="B26" s="97" t="s">
        <v>44</v>
      </c>
      <c r="C26" s="81">
        <v>1253.5</v>
      </c>
      <c r="D26" s="71"/>
      <c r="E26" s="77">
        <f t="shared" si="0"/>
        <v>1117.3809523809523</v>
      </c>
      <c r="F26" s="78">
        <f t="shared" si="1"/>
        <v>918.7036085658806</v>
      </c>
      <c r="G26" s="79">
        <f t="shared" si="2"/>
        <v>198.67734381507174</v>
      </c>
      <c r="H26" s="80">
        <f t="shared" si="3"/>
        <v>1316.058296196024</v>
      </c>
      <c r="I26" s="2">
        <f t="shared" si="4"/>
        <v>22</v>
      </c>
    </row>
    <row r="27" spans="2:16" ht="12.75">
      <c r="B27" s="97" t="s">
        <v>45</v>
      </c>
      <c r="C27" s="81">
        <v>1170.3</v>
      </c>
      <c r="D27" s="71"/>
      <c r="E27" s="77">
        <f t="shared" si="0"/>
        <v>1117.3809523809523</v>
      </c>
      <c r="F27" s="78">
        <f t="shared" si="1"/>
        <v>918.7036085658806</v>
      </c>
      <c r="G27" s="79">
        <f t="shared" si="2"/>
        <v>198.67734381507174</v>
      </c>
      <c r="H27" s="80">
        <f t="shared" si="3"/>
        <v>1316.058296196024</v>
      </c>
      <c r="I27" s="2">
        <f t="shared" si="4"/>
        <v>23</v>
      </c>
      <c r="P27"/>
    </row>
    <row r="28" spans="2:9" ht="11.25">
      <c r="B28" s="97" t="s">
        <v>46</v>
      </c>
      <c r="C28" s="81">
        <v>1022.1</v>
      </c>
      <c r="D28" s="71"/>
      <c r="E28" s="77">
        <f t="shared" si="0"/>
        <v>1117.3809523809523</v>
      </c>
      <c r="F28" s="78">
        <f t="shared" si="1"/>
        <v>918.7036085658806</v>
      </c>
      <c r="G28" s="79">
        <f t="shared" si="2"/>
        <v>198.67734381507174</v>
      </c>
      <c r="H28" s="80">
        <f t="shared" si="3"/>
        <v>1316.058296196024</v>
      </c>
      <c r="I28" s="2">
        <f t="shared" si="4"/>
        <v>24</v>
      </c>
    </row>
    <row r="29" spans="2:9" ht="11.25">
      <c r="B29" s="97" t="s">
        <v>47</v>
      </c>
      <c r="C29" s="81">
        <v>1273.3</v>
      </c>
      <c r="D29" s="71"/>
      <c r="E29" s="77">
        <f t="shared" si="0"/>
        <v>1117.3809523809523</v>
      </c>
      <c r="F29" s="78">
        <f t="shared" si="1"/>
        <v>918.7036085658806</v>
      </c>
      <c r="G29" s="79">
        <f t="shared" si="2"/>
        <v>198.67734381507174</v>
      </c>
      <c r="H29" s="80">
        <f t="shared" si="3"/>
        <v>1316.058296196024</v>
      </c>
      <c r="I29" s="2">
        <f t="shared" si="4"/>
        <v>25</v>
      </c>
    </row>
    <row r="30" spans="2:9" ht="11.25">
      <c r="B30" s="97" t="s">
        <v>48</v>
      </c>
      <c r="C30" s="81">
        <v>961.3</v>
      </c>
      <c r="D30" s="71"/>
      <c r="E30" s="77">
        <f t="shared" si="0"/>
        <v>1117.3809523809523</v>
      </c>
      <c r="F30" s="78">
        <f t="shared" si="1"/>
        <v>918.7036085658806</v>
      </c>
      <c r="G30" s="79">
        <f t="shared" si="2"/>
        <v>198.67734381507174</v>
      </c>
      <c r="H30" s="80">
        <f t="shared" si="3"/>
        <v>1316.058296196024</v>
      </c>
      <c r="I30" s="2">
        <f t="shared" si="4"/>
        <v>26</v>
      </c>
    </row>
    <row r="31" spans="2:9" ht="11.25">
      <c r="B31" s="97" t="s">
        <v>49</v>
      </c>
      <c r="C31" s="81">
        <v>1523</v>
      </c>
      <c r="D31" s="71"/>
      <c r="E31" s="77">
        <f t="shared" si="0"/>
        <v>1117.3809523809523</v>
      </c>
      <c r="F31" s="78">
        <f t="shared" si="1"/>
        <v>918.7036085658806</v>
      </c>
      <c r="G31" s="79">
        <f t="shared" si="2"/>
        <v>198.67734381507174</v>
      </c>
      <c r="H31" s="80">
        <f t="shared" si="3"/>
        <v>1316.058296196024</v>
      </c>
      <c r="I31" s="2">
        <f t="shared" si="4"/>
        <v>27</v>
      </c>
    </row>
    <row r="32" spans="2:9" ht="11.25">
      <c r="B32" s="97" t="s">
        <v>50</v>
      </c>
      <c r="C32" s="81">
        <v>1216</v>
      </c>
      <c r="D32" s="71"/>
      <c r="E32" s="77">
        <f t="shared" si="0"/>
        <v>1117.3809523809523</v>
      </c>
      <c r="F32" s="78">
        <f t="shared" si="1"/>
        <v>918.7036085658806</v>
      </c>
      <c r="G32" s="79">
        <f t="shared" si="2"/>
        <v>198.67734381507174</v>
      </c>
      <c r="H32" s="80">
        <f t="shared" si="3"/>
        <v>1316.058296196024</v>
      </c>
      <c r="I32" s="2">
        <f t="shared" si="4"/>
        <v>28</v>
      </c>
    </row>
    <row r="33" spans="2:9" ht="11.25">
      <c r="B33" s="97" t="s">
        <v>51</v>
      </c>
      <c r="C33" s="81">
        <v>1088.1</v>
      </c>
      <c r="D33" s="71"/>
      <c r="E33" s="77">
        <f t="shared" si="0"/>
        <v>1117.3809523809523</v>
      </c>
      <c r="F33" s="78">
        <f t="shared" si="1"/>
        <v>918.7036085658806</v>
      </c>
      <c r="G33" s="79">
        <f t="shared" si="2"/>
        <v>198.67734381507174</v>
      </c>
      <c r="H33" s="80">
        <f t="shared" si="3"/>
        <v>1316.058296196024</v>
      </c>
      <c r="I33" s="2">
        <f t="shared" si="4"/>
        <v>29</v>
      </c>
    </row>
    <row r="34" spans="2:9" ht="11.25">
      <c r="B34" s="97" t="s">
        <v>52</v>
      </c>
      <c r="C34" s="81">
        <v>665.4</v>
      </c>
      <c r="D34" s="71"/>
      <c r="E34" s="77">
        <f t="shared" si="0"/>
        <v>1117.3809523809523</v>
      </c>
      <c r="F34" s="78">
        <f t="shared" si="1"/>
        <v>918.7036085658806</v>
      </c>
      <c r="G34" s="79">
        <f t="shared" si="2"/>
        <v>198.67734381507174</v>
      </c>
      <c r="H34" s="80">
        <f t="shared" si="3"/>
        <v>1316.058296196024</v>
      </c>
      <c r="I34" s="2">
        <f t="shared" si="4"/>
        <v>30</v>
      </c>
    </row>
    <row r="35" spans="2:14" ht="11.25">
      <c r="B35" s="97" t="s">
        <v>53</v>
      </c>
      <c r="C35" s="81">
        <v>1208.3</v>
      </c>
      <c r="D35" s="71"/>
      <c r="E35" s="77">
        <f t="shared" si="0"/>
        <v>1117.3809523809523</v>
      </c>
      <c r="F35" s="78">
        <f t="shared" si="1"/>
        <v>918.7036085658806</v>
      </c>
      <c r="G35" s="79">
        <f t="shared" si="2"/>
        <v>198.67734381507174</v>
      </c>
      <c r="H35" s="80">
        <f t="shared" si="3"/>
        <v>1316.058296196024</v>
      </c>
      <c r="I35" s="2">
        <f t="shared" si="4"/>
        <v>31</v>
      </c>
      <c r="J35" s="22"/>
      <c r="K35" s="22"/>
      <c r="L35" s="22"/>
      <c r="M35" s="22"/>
      <c r="N35" s="22"/>
    </row>
    <row r="36" spans="2:14" ht="11.25">
      <c r="B36" s="97" t="s">
        <v>54</v>
      </c>
      <c r="C36" s="81">
        <v>677.6</v>
      </c>
      <c r="D36" s="71"/>
      <c r="E36" s="77">
        <f t="shared" si="0"/>
        <v>1117.3809523809523</v>
      </c>
      <c r="F36" s="78">
        <f t="shared" si="1"/>
        <v>918.7036085658806</v>
      </c>
      <c r="G36" s="79">
        <f t="shared" si="2"/>
        <v>198.67734381507174</v>
      </c>
      <c r="H36" s="80">
        <f t="shared" si="3"/>
        <v>1316.058296196024</v>
      </c>
      <c r="I36" s="2">
        <f t="shared" si="4"/>
        <v>32</v>
      </c>
      <c r="J36" s="29"/>
      <c r="K36" s="29"/>
      <c r="L36" s="29"/>
      <c r="M36" s="29"/>
      <c r="N36" s="22"/>
    </row>
    <row r="37" spans="2:14" ht="11.25">
      <c r="B37" s="97" t="s">
        <v>55</v>
      </c>
      <c r="C37" s="86">
        <v>1146</v>
      </c>
      <c r="D37" s="71"/>
      <c r="E37" s="77">
        <f t="shared" si="0"/>
        <v>1117.3809523809523</v>
      </c>
      <c r="F37" s="78">
        <f t="shared" si="1"/>
        <v>918.7036085658806</v>
      </c>
      <c r="G37" s="79">
        <f t="shared" si="2"/>
        <v>198.67734381507174</v>
      </c>
      <c r="H37" s="80">
        <f t="shared" si="3"/>
        <v>1316.058296196024</v>
      </c>
      <c r="I37" s="2">
        <f t="shared" si="4"/>
        <v>33</v>
      </c>
      <c r="J37" s="29"/>
      <c r="K37" s="29"/>
      <c r="L37" s="29"/>
      <c r="M37" s="29"/>
      <c r="N37" s="22"/>
    </row>
    <row r="38" spans="2:14" ht="11.25">
      <c r="B38" s="97" t="s">
        <v>56</v>
      </c>
      <c r="C38" s="86">
        <v>1391.8</v>
      </c>
      <c r="D38" s="71"/>
      <c r="E38" s="77">
        <f t="shared" si="0"/>
        <v>1117.3809523809523</v>
      </c>
      <c r="F38" s="78">
        <f t="shared" si="1"/>
        <v>918.7036085658806</v>
      </c>
      <c r="G38" s="79">
        <f t="shared" si="2"/>
        <v>198.67734381507174</v>
      </c>
      <c r="H38" s="80">
        <f t="shared" si="3"/>
        <v>1316.058296196024</v>
      </c>
      <c r="I38" s="2">
        <f t="shared" si="4"/>
        <v>34</v>
      </c>
      <c r="J38" s="30"/>
      <c r="K38" s="27"/>
      <c r="L38" s="30"/>
      <c r="M38" s="31"/>
      <c r="N38" s="22"/>
    </row>
    <row r="39" spans="2:13" ht="11.25">
      <c r="B39" s="97" t="s">
        <v>57</v>
      </c>
      <c r="C39" s="81">
        <v>911.9</v>
      </c>
      <c r="D39" s="71"/>
      <c r="E39" s="77">
        <f t="shared" si="0"/>
        <v>1117.3809523809523</v>
      </c>
      <c r="F39" s="78">
        <f t="shared" si="1"/>
        <v>918.7036085658806</v>
      </c>
      <c r="G39" s="79">
        <f t="shared" si="2"/>
        <v>198.67734381507174</v>
      </c>
      <c r="H39" s="80">
        <f t="shared" si="3"/>
        <v>1316.058296196024</v>
      </c>
      <c r="I39" s="2">
        <f t="shared" si="4"/>
        <v>35</v>
      </c>
      <c r="J39" s="32"/>
      <c r="K39" s="33"/>
      <c r="L39" s="32"/>
      <c r="M39" s="34"/>
    </row>
    <row r="40" spans="2:13" ht="11.25">
      <c r="B40" s="97" t="s">
        <v>58</v>
      </c>
      <c r="C40" s="81">
        <v>921.5</v>
      </c>
      <c r="D40" s="71"/>
      <c r="E40" s="77">
        <f t="shared" si="0"/>
        <v>1117.3809523809523</v>
      </c>
      <c r="F40" s="78">
        <f t="shared" si="1"/>
        <v>918.7036085658806</v>
      </c>
      <c r="G40" s="79">
        <f t="shared" si="2"/>
        <v>198.67734381507174</v>
      </c>
      <c r="H40" s="80">
        <f t="shared" si="3"/>
        <v>1316.058296196024</v>
      </c>
      <c r="I40" s="2">
        <f t="shared" si="4"/>
        <v>36</v>
      </c>
      <c r="J40" s="32"/>
      <c r="K40" s="33"/>
      <c r="L40" s="32"/>
      <c r="M40" s="34"/>
    </row>
    <row r="41" spans="2:13" ht="11.25">
      <c r="B41" s="97" t="s">
        <v>59</v>
      </c>
      <c r="C41" s="81">
        <v>1386</v>
      </c>
      <c r="D41" s="71"/>
      <c r="E41" s="77">
        <f t="shared" si="0"/>
        <v>1117.3809523809523</v>
      </c>
      <c r="F41" s="78">
        <f t="shared" si="1"/>
        <v>918.7036085658806</v>
      </c>
      <c r="G41" s="79">
        <f t="shared" si="2"/>
        <v>198.67734381507174</v>
      </c>
      <c r="H41" s="80">
        <f t="shared" si="3"/>
        <v>1316.058296196024</v>
      </c>
      <c r="I41" s="2">
        <f t="shared" si="4"/>
        <v>37</v>
      </c>
      <c r="J41" s="32"/>
      <c r="K41" s="33"/>
      <c r="L41" s="32"/>
      <c r="M41" s="34"/>
    </row>
    <row r="42" spans="2:13" ht="11.25">
      <c r="B42" s="97" t="s">
        <v>60</v>
      </c>
      <c r="C42" s="81">
        <v>940.5</v>
      </c>
      <c r="D42" s="71"/>
      <c r="E42" s="77">
        <f t="shared" si="0"/>
        <v>1117.3809523809523</v>
      </c>
      <c r="F42" s="78">
        <f t="shared" si="1"/>
        <v>918.7036085658806</v>
      </c>
      <c r="G42" s="79">
        <f t="shared" si="2"/>
        <v>198.67734381507174</v>
      </c>
      <c r="H42" s="80">
        <f t="shared" si="3"/>
        <v>1316.058296196024</v>
      </c>
      <c r="I42" s="2">
        <f t="shared" si="4"/>
        <v>38</v>
      </c>
      <c r="J42" s="32"/>
      <c r="K42" s="33"/>
      <c r="L42" s="32"/>
      <c r="M42" s="34"/>
    </row>
    <row r="43" spans="2:13" ht="11.25">
      <c r="B43" s="97" t="s">
        <v>61</v>
      </c>
      <c r="C43" s="81">
        <v>1170.4</v>
      </c>
      <c r="D43" s="71"/>
      <c r="E43" s="77">
        <f t="shared" si="0"/>
        <v>1117.3809523809523</v>
      </c>
      <c r="F43" s="78">
        <f t="shared" si="1"/>
        <v>918.7036085658806</v>
      </c>
      <c r="G43" s="79">
        <f t="shared" si="2"/>
        <v>198.67734381507174</v>
      </c>
      <c r="H43" s="80">
        <f t="shared" si="3"/>
        <v>1316.058296196024</v>
      </c>
      <c r="I43" s="2">
        <f t="shared" si="4"/>
        <v>39</v>
      </c>
      <c r="J43" s="32"/>
      <c r="K43" s="33"/>
      <c r="L43" s="32"/>
      <c r="M43" s="34"/>
    </row>
    <row r="44" spans="2:13" ht="11.25">
      <c r="B44" s="97" t="s">
        <v>62</v>
      </c>
      <c r="C44" s="81">
        <v>1431.5</v>
      </c>
      <c r="D44" s="71"/>
      <c r="E44" s="77">
        <f t="shared" si="0"/>
        <v>1117.3809523809523</v>
      </c>
      <c r="F44" s="78">
        <f t="shared" si="1"/>
        <v>918.7036085658806</v>
      </c>
      <c r="G44" s="79">
        <f t="shared" si="2"/>
        <v>198.67734381507174</v>
      </c>
      <c r="H44" s="80">
        <f t="shared" si="3"/>
        <v>1316.058296196024</v>
      </c>
      <c r="I44" s="2">
        <f t="shared" si="4"/>
        <v>40</v>
      </c>
      <c r="J44" s="32"/>
      <c r="K44" s="33"/>
      <c r="L44" s="32"/>
      <c r="M44" s="34"/>
    </row>
    <row r="45" spans="2:13" ht="11.25">
      <c r="B45" s="97" t="s">
        <v>63</v>
      </c>
      <c r="C45" s="81">
        <v>1321.3</v>
      </c>
      <c r="D45" s="71"/>
      <c r="E45" s="77">
        <f t="shared" si="0"/>
        <v>1117.3809523809523</v>
      </c>
      <c r="F45" s="78">
        <f t="shared" si="1"/>
        <v>918.7036085658806</v>
      </c>
      <c r="G45" s="79">
        <f t="shared" si="2"/>
        <v>198.67734381507174</v>
      </c>
      <c r="H45" s="80">
        <f t="shared" si="3"/>
        <v>1316.058296196024</v>
      </c>
      <c r="I45" s="2">
        <f t="shared" si="4"/>
        <v>41</v>
      </c>
      <c r="J45" s="32"/>
      <c r="K45" s="33"/>
      <c r="L45" s="32"/>
      <c r="M45" s="34"/>
    </row>
    <row r="46" spans="2:10" ht="11.25">
      <c r="B46" s="101" t="s">
        <v>64</v>
      </c>
      <c r="C46" s="81">
        <v>1151.4</v>
      </c>
      <c r="E46" s="77">
        <f t="shared" si="0"/>
        <v>1117.3809523809523</v>
      </c>
      <c r="F46" s="78">
        <f t="shared" si="1"/>
        <v>918.7036085658806</v>
      </c>
      <c r="G46" s="79">
        <f t="shared" si="2"/>
        <v>198.67734381507174</v>
      </c>
      <c r="H46" s="80">
        <f t="shared" si="3"/>
        <v>1316.058296196024</v>
      </c>
      <c r="I46" s="2">
        <f t="shared" si="4"/>
        <v>42</v>
      </c>
      <c r="J46" s="32"/>
    </row>
    <row r="47" spans="2:14" ht="11.25">
      <c r="B47" s="98" t="s">
        <v>65</v>
      </c>
      <c r="C47" s="99">
        <v>523.5</v>
      </c>
      <c r="D47" s="100">
        <f>C47</f>
        <v>523.5</v>
      </c>
      <c r="E47" s="77"/>
      <c r="F47" s="78"/>
      <c r="G47" s="79"/>
      <c r="H47" s="80"/>
      <c r="J47" s="32"/>
      <c r="K47" s="105" t="s">
        <v>66</v>
      </c>
      <c r="L47" s="105"/>
      <c r="M47" s="105"/>
      <c r="N47" s="105"/>
    </row>
    <row r="48" spans="2:13" ht="11.25">
      <c r="B48" s="21"/>
      <c r="C48" s="81"/>
      <c r="D48" s="71"/>
      <c r="E48" s="77"/>
      <c r="F48" s="78"/>
      <c r="G48" s="79"/>
      <c r="H48" s="80"/>
      <c r="J48" s="32"/>
      <c r="K48" s="33"/>
      <c r="L48" s="32"/>
      <c r="M48" s="34"/>
    </row>
    <row r="49" spans="2:13" ht="11.25">
      <c r="B49" s="21"/>
      <c r="C49" s="81"/>
      <c r="D49" s="71"/>
      <c r="E49" s="77"/>
      <c r="F49" s="78"/>
      <c r="G49" s="79"/>
      <c r="H49" s="80"/>
      <c r="J49" s="32"/>
      <c r="K49" s="33"/>
      <c r="L49" s="32"/>
      <c r="M49" s="34"/>
    </row>
    <row r="50" spans="2:13" ht="11.25">
      <c r="B50" s="21"/>
      <c r="C50" s="81"/>
      <c r="D50" s="71"/>
      <c r="E50" s="77"/>
      <c r="F50" s="78"/>
      <c r="G50" s="79"/>
      <c r="H50" s="80"/>
      <c r="J50" s="32"/>
      <c r="K50" s="33"/>
      <c r="L50" s="32"/>
      <c r="M50" s="34"/>
    </row>
    <row r="51" spans="2:13" ht="11.25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1.25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1.25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1.25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1.25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1.25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1.25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1.25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1.25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1.25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1.25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1.25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1.25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1.25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1.25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1.25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1.25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1.25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1.25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1.25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1.25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1.25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1.25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1.25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1.25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AVERAGE(C5:C46)</f>
        <v>1117.3809523809523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STDEV(C5:C46)</f>
        <v>198.67734381507174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0.17780627403010896</v>
      </c>
      <c r="D87" s="47"/>
      <c r="E87" s="58">
        <f>C87*100</f>
        <v>17.780627403010897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30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918.7036085658806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7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1316.058296196024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5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1.25">
      <c r="A91" s="41"/>
      <c r="C91" s="41"/>
    </row>
    <row r="92" ht="11.25">
      <c r="A92" s="41"/>
    </row>
    <row r="93" ht="11.25">
      <c r="C93" s="2">
        <f>MAX(I5:I81)</f>
        <v>42</v>
      </c>
    </row>
    <row r="94" ht="11.25">
      <c r="C94" s="88">
        <f>COUNTIF(C5:C46,"&gt;1316")</f>
        <v>7</v>
      </c>
    </row>
    <row r="95" ht="11.25">
      <c r="C95" s="88">
        <f>COUNTIF(C5:C46,"&lt;919")</f>
        <v>5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2021-04-23T07:53:37Z</dcterms:modified>
  <cp:category/>
  <cp:version/>
  <cp:contentType/>
  <cp:contentStatus/>
</cp:coreProperties>
</file>