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พะเยา\"/>
    </mc:Choice>
  </mc:AlternateContent>
  <xr:revisionPtr revIDLastSave="0" documentId="13_ncr:1_{04899C4D-A093-4C7D-8924-3C49E458011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บ.ฝายกวา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3" i="1"/>
  <c r="A28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V5" i="1"/>
  <c r="V6" i="1" s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G35" i="1" l="1"/>
  <c r="O35" i="1"/>
  <c r="H35" i="1"/>
  <c r="P35" i="1"/>
  <c r="L35" i="1"/>
  <c r="N35" i="1"/>
  <c r="J35" i="1"/>
  <c r="K35" i="1"/>
  <c r="M35" i="1"/>
  <c r="F35" i="1"/>
  <c r="I35" i="1"/>
  <c r="Q35" i="1"/>
  <c r="E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<sst xmlns="http://schemas.openxmlformats.org/spreadsheetml/2006/main" count="44" uniqueCount="25">
  <si>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</si>
  <si>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</si>
  <si>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</si>
  <si>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</si>
  <si>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</si>
  <si>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</si>
  <si>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</si>
  <si>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</si>
  <si>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</si>
  <si>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</si>
  <si>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</si>
  <si>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</si>
  <si>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</si>
  <si>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</si>
  <si>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</si>
  <si>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</si>
  <si>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</si>
  <si>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</si>
  <si>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</si>
  <si>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</si>
  <si>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</si>
  <si>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</si>
  <si>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</si>
  <si>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</si>
  <si>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บ.ฝายกวาง(73100)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</si>
</sst>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บ.ฝายกวาง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'Returnบ.ฝายกวาง'!$E$34:$Q$34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'Returnบ.ฝายกวาง'!$E$35:$Q$35</c:f>
              <c:numCache>
                <c:formatCode>0</c:formatCode>
                <c:ptCount val="13"/>
                <c:pt idx="0" formatCode="0.0">
                  <c:v>86.32</c:v>
                </c:pt>
                <c:pt idx="1">
                  <c:v>106.91</c:v>
                </c:pt>
                <c:pt idx="2" formatCode="0.0">
                  <c:v>120.09</c:v>
                </c:pt>
                <c:pt idx="3" formatCode="0.0">
                  <c:v>129.84</c:v>
                </c:pt>
                <c:pt idx="4" formatCode="0.0">
                  <c:v>137.6</c:v>
                </c:pt>
                <c:pt idx="5" formatCode="0.0">
                  <c:v>144.05000000000001</c:v>
                </c:pt>
                <c:pt idx="6" formatCode="0.0">
                  <c:v>158.66</c:v>
                </c:pt>
                <c:pt idx="7" formatCode="0.0">
                  <c:v>186.3</c:v>
                </c:pt>
                <c:pt idx="8" formatCode="0.0">
                  <c:v>195.07</c:v>
                </c:pt>
                <c:pt idx="9" formatCode="0.0">
                  <c:v>222.08</c:v>
                </c:pt>
                <c:pt idx="10" formatCode="0.0">
                  <c:v>248.89</c:v>
                </c:pt>
                <c:pt idx="11" formatCode="0.0">
                  <c:v>275.60000000000002</c:v>
                </c:pt>
                <c:pt idx="12" formatCode="0.0">
                  <c:v>310.85000000000002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4-431C-9BB9-E5B41CEC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13104"/>
        <c:axId val="346113888"/>
      </c:scatterChart>
      <c:valAx>
        <c:axId val="3461131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13888"/>
        <c:crossesAt val="10"/>
        <c:crossBetween val="midCat"/>
      </c:valAx>
      <c:valAx>
        <c:axId val="3461138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131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04771FC-4278-4AEC-881D-641BDEBE4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G64" sqref="G6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24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2540</v>
      </c>
      <c r="B4" s="18">
        <v>42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COUNT(G39:G63)</f>
        <v>24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2541</v>
      </c>
      <c r="B5" s="8">
        <v>75.900000000000006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AVERAGE(G39:G63)</f>
        <v>92.583333333333314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28" si="0">A5+1</f>
        <v>2542</v>
      </c>
      <c r="B6" s="8">
        <v>52.8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(VAR(G39:G63))</f>
        <v>1740.5275362318864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2543</v>
      </c>
      <c r="B7" s="8">
        <v>68.099999999999994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STDEV(G39:G63)</f>
        <v>41.719630106604328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2544</v>
      </c>
      <c r="B8" s="8">
        <v>60.6</v>
      </c>
      <c r="C8" s="42"/>
      <c r="D8" s="9"/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2545</v>
      </c>
      <c r="B9" s="8">
        <v>79.099999999999994</v>
      </c>
      <c r="C9" s="42"/>
      <c r="D9" s="9"/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2546</v>
      </c>
      <c r="B10" s="8">
        <v>75</v>
      </c>
      <c r="C10" s="42"/>
      <c r="D10" s="10"/>
      <c r="E10" s="45"/>
      <c r="F10" s="9"/>
      <c r="S10" s="2" t="s">
        <v>12</v>
      </c>
      <c r="T10" s="25">
        <f>+B78</f>
        <v>0.52959000000000001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2547</v>
      </c>
      <c r="B11" s="8">
        <v>160.9</v>
      </c>
      <c r="C11" s="42"/>
      <c r="D11" s="47"/>
      <c r="E11" s="45"/>
      <c r="F11" s="9"/>
      <c r="S11" s="2" t="s">
        <v>13</v>
      </c>
      <c r="T11" s="25">
        <f>+B79</f>
        <v>1.0864640000000001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2548</v>
      </c>
      <c r="B12" s="8">
        <v>109.5</v>
      </c>
      <c r="C12" s="42"/>
      <c r="D12" s="19"/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2549</v>
      </c>
      <c r="B13" s="8">
        <v>166.1</v>
      </c>
      <c r="C13" s="42"/>
      <c r="D13" s="9"/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2550</v>
      </c>
      <c r="B14" s="8">
        <v>63.7</v>
      </c>
      <c r="C14" s="42"/>
      <c r="D14" s="9"/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2551</v>
      </c>
      <c r="B15" s="8">
        <v>79.599999999999994</v>
      </c>
      <c r="C15" s="42"/>
      <c r="D15" s="9"/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2552</v>
      </c>
      <c r="B16" s="8" t="s">
        <v>23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2553</v>
      </c>
      <c r="B17" s="8">
        <v>205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2554</v>
      </c>
      <c r="B18" s="8">
        <v>91.4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2555</v>
      </c>
      <c r="B19" s="8">
        <v>70.099999999999994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2556</v>
      </c>
      <c r="B20" s="8">
        <v>70.7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2557</v>
      </c>
      <c r="B21" s="46">
        <v>64.3</v>
      </c>
      <c r="C21" s="42"/>
      <c r="D21" s="9"/>
      <c r="E21" s="45"/>
      <c r="F21" s="59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2558</v>
      </c>
      <c r="B22" s="8">
        <v>46.3</v>
      </c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2559</v>
      </c>
      <c r="B23" s="8">
        <v>61.8</v>
      </c>
      <c r="C23" s="42"/>
      <c r="D23" s="9"/>
      <c r="E23" s="45"/>
      <c r="F23" s="60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2560</v>
      </c>
      <c r="B24" s="8">
        <v>103.1</v>
      </c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2561</v>
      </c>
      <c r="B25" s="8">
        <v>141.19999999999999</v>
      </c>
      <c r="C25" s="42"/>
      <c r="D25" s="9"/>
      <c r="E25" s="45"/>
      <c r="F25" s="60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2562</v>
      </c>
      <c r="B26" s="8">
        <v>132.30000000000001</v>
      </c>
      <c r="C26" s="42"/>
      <c r="D26" s="9"/>
      <c r="E26" s="45"/>
      <c r="F26" s="48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v>2563</v>
      </c>
      <c r="B27" s="8">
        <v>115.8</v>
      </c>
      <c r="C27" s="42"/>
      <c r="D27" s="9"/>
      <c r="E27" s="45"/>
      <c r="F27" s="48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2564</v>
      </c>
      <c r="B28" s="8">
        <v>86.7</v>
      </c>
      <c r="C28" s="42"/>
      <c r="D28" s="56"/>
      <c r="E28" s="45"/>
      <c r="F28" s="48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/>
      <c r="B29" s="8"/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/>
      <c r="B30" s="8"/>
      <c r="C30" s="42"/>
      <c r="D30" s="57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/>
      <c r="B31" s="52"/>
      <c r="C31" s="43"/>
      <c r="D31" s="58"/>
      <c r="E31" s="61"/>
      <c r="F31" s="51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2">ROUND((((-LN(-LN(1-1/E34)))+$B$81*$B$82)/$B$81),2)</f>
        <v>86.32</v>
      </c>
      <c r="F35" s="17">
        <f t="shared" si="2"/>
        <v>106.91</v>
      </c>
      <c r="G35" s="16">
        <f t="shared" si="2"/>
        <v>120.09</v>
      </c>
      <c r="H35" s="16">
        <f t="shared" si="2"/>
        <v>129.84</v>
      </c>
      <c r="I35" s="16">
        <f t="shared" si="2"/>
        <v>137.6</v>
      </c>
      <c r="J35" s="16">
        <f t="shared" si="2"/>
        <v>144.05000000000001</v>
      </c>
      <c r="K35" s="16">
        <f t="shared" si="2"/>
        <v>158.66</v>
      </c>
      <c r="L35" s="16">
        <f t="shared" si="2"/>
        <v>186.3</v>
      </c>
      <c r="M35" s="16">
        <f t="shared" si="2"/>
        <v>195.07</v>
      </c>
      <c r="N35" s="16">
        <f t="shared" si="2"/>
        <v>222.08</v>
      </c>
      <c r="O35" s="16">
        <f t="shared" si="2"/>
        <v>248.89</v>
      </c>
      <c r="P35" s="16">
        <f t="shared" si="2"/>
        <v>275.60000000000002</v>
      </c>
      <c r="Q35" s="16">
        <f t="shared" si="2"/>
        <v>310.85000000000002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2540</v>
      </c>
      <c r="G39" s="54">
        <v>42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 t="shared" ref="F40:F63" si="3">F39+1</f>
        <v>2541</v>
      </c>
      <c r="G40" s="54">
        <v>75.900000000000006</v>
      </c>
      <c r="V40" s="5"/>
      <c r="W40" s="5"/>
      <c r="X40" s="5"/>
      <c r="Y40" s="5"/>
    </row>
    <row r="41" spans="1:27">
      <c r="A41" s="27"/>
      <c r="B41" s="28"/>
      <c r="F41" s="53">
        <f t="shared" si="3"/>
        <v>2542</v>
      </c>
      <c r="G41" s="54">
        <v>52.8</v>
      </c>
      <c r="V41" s="5"/>
      <c r="W41" s="5"/>
      <c r="X41" s="5"/>
      <c r="Y41" s="5"/>
    </row>
    <row r="42" spans="1:27" ht="12" customHeight="1">
      <c r="F42" s="53">
        <f t="shared" si="3"/>
        <v>2543</v>
      </c>
      <c r="G42" s="54">
        <v>68.099999999999994</v>
      </c>
      <c r="V42" s="5"/>
      <c r="W42" s="5"/>
      <c r="X42" s="5"/>
      <c r="Y42" s="5"/>
    </row>
    <row r="43" spans="1:27" ht="12" customHeight="1">
      <c r="F43" s="53">
        <f t="shared" si="3"/>
        <v>2544</v>
      </c>
      <c r="G43" s="54">
        <v>60.6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3"/>
        <v>2545</v>
      </c>
      <c r="G44" s="54">
        <v>79.099999999999994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3"/>
        <v>2546</v>
      </c>
      <c r="G45" s="54">
        <v>75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3"/>
        <v>2547</v>
      </c>
      <c r="G46" s="54">
        <v>160.9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3"/>
        <v>2548</v>
      </c>
      <c r="G47" s="54">
        <v>109.5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3"/>
        <v>2549</v>
      </c>
      <c r="G48" s="54">
        <v>166.1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3"/>
        <v>2550</v>
      </c>
      <c r="G49" s="54">
        <v>63.7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3"/>
        <v>2551</v>
      </c>
      <c r="G50" s="54">
        <v>79.599999999999994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3"/>
        <v>2552</v>
      </c>
      <c r="G51" s="54" t="s">
        <v>23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3"/>
        <v>2553</v>
      </c>
      <c r="G52" s="54">
        <v>205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3"/>
        <v>2554</v>
      </c>
      <c r="G53" s="54">
        <v>91.4</v>
      </c>
      <c r="V53" s="5"/>
      <c r="W53" s="5"/>
      <c r="X53" s="5"/>
      <c r="Y53" s="5"/>
    </row>
    <row r="54" spans="1:27" ht="12" customHeight="1">
      <c r="B54" s="26"/>
      <c r="F54" s="53">
        <f t="shared" si="3"/>
        <v>2555</v>
      </c>
      <c r="G54" s="54">
        <v>70.099999999999994</v>
      </c>
      <c r="V54" s="5"/>
      <c r="W54" s="5"/>
      <c r="X54" s="5"/>
      <c r="Y54" s="5"/>
    </row>
    <row r="55" spans="1:27" ht="12" customHeight="1">
      <c r="B55" s="26"/>
      <c r="F55" s="53">
        <f t="shared" si="3"/>
        <v>2556</v>
      </c>
      <c r="G55" s="54">
        <v>70.7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3"/>
        <v>2557</v>
      </c>
      <c r="G56" s="54">
        <v>64.3</v>
      </c>
      <c r="V56" s="5"/>
      <c r="W56" s="5"/>
      <c r="X56" s="5"/>
      <c r="Y56" s="5"/>
    </row>
    <row r="57" spans="1:27" ht="12" customHeight="1">
      <c r="B57" s="26"/>
      <c r="F57" s="53">
        <f t="shared" si="3"/>
        <v>2558</v>
      </c>
      <c r="G57" s="54">
        <v>46.3</v>
      </c>
      <c r="V57" s="1" t="s">
        <v>0</v>
      </c>
    </row>
    <row r="58" spans="1:27" ht="12" customHeight="1">
      <c r="B58" s="26"/>
      <c r="F58" s="53">
        <f t="shared" si="3"/>
        <v>2559</v>
      </c>
      <c r="G58" s="54">
        <v>61.8</v>
      </c>
      <c r="V58" s="1" t="s">
        <v>0</v>
      </c>
      <c r="W58" s="1" t="s">
        <v>17</v>
      </c>
    </row>
    <row r="59" spans="1:27" ht="12" customHeight="1">
      <c r="B59" s="26"/>
      <c r="F59" s="53">
        <f t="shared" si="3"/>
        <v>2560</v>
      </c>
      <c r="G59" s="54">
        <v>103.1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3"/>
        <v>2561</v>
      </c>
      <c r="G60" s="54">
        <v>141.19999999999999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2562</v>
      </c>
      <c r="G61" s="54">
        <v>132.30000000000001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64">
        <v>2563</v>
      </c>
      <c r="G62" s="65">
        <v>115.8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3"/>
        <v>2564</v>
      </c>
      <c r="G63" s="54">
        <v>86.7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/>
      <c r="G64" s="54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/>
      <c r="G67" s="54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/>
      <c r="G68" s="54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/>
      <c r="G69" s="54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/>
      <c r="G71" s="54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/>
      <c r="G73" s="55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5</v>
      </c>
      <c r="B76" s="26"/>
      <c r="C76" s="36">
        <f>+A76+1</f>
        <v>6</v>
      </c>
      <c r="F76" s="53"/>
      <c r="G76" s="54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/>
      <c r="G77" s="54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0.52959000000000001</v>
      </c>
      <c r="F78" s="53"/>
      <c r="G78" s="54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1.0864640000000001</v>
      </c>
      <c r="F79" s="53"/>
      <c r="G79" s="54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2.6042033383896421E-2</v>
      </c>
      <c r="F81" s="53"/>
      <c r="G81" s="54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72.24736370327048</v>
      </c>
      <c r="F82" s="53"/>
      <c r="G82" s="54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/>
      <c r="G84" s="54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/>
      <c r="G85" s="54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/>
      <c r="G86" s="54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Returnบ.ฝายกวาง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2022-05-23T04:51:41Z</dcterms:modified>
</cp:coreProperties>
</file>