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พะเยา\"/>
    </mc:Choice>
  </mc:AlternateContent>
  <xr:revisionPtr revIDLastSave="0" documentId="13_ncr:1_{D7EBF344-DBC0-4721-98FE-1BA98C97B5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บ.ฝายกวา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63" i="1"/>
  <c r="A28" i="1"/>
  <c r="A76" i="1" l="1"/>
  <c r="C76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B82" i="1" s="1"/>
  <c r="T11" i="1"/>
  <c r="G35" i="1" l="1"/>
  <c r="O35" i="1"/>
  <c r="H35" i="1"/>
  <c r="P35" i="1"/>
  <c r="L35" i="1"/>
  <c r="N35" i="1"/>
  <c r="J35" i="1"/>
  <c r="K35" i="1"/>
  <c r="M35" i="1"/>
  <c r="F35" i="1"/>
  <c r="I35" i="1"/>
  <c r="Q35" i="1"/>
  <c r="E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<sst xmlns="http://schemas.openxmlformats.org/spreadsheetml/2006/main" count="44" uniqueCount="25">
  <si>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</si>
  <si>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</si>
  <si>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</si>
  <si>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</si>
  <si>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</si>
  <si>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</si>
  <si>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</si>
  <si>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</si>
  <si>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</si>
  <si>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</si>
  <si>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</si>
  <si>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</si>
  <si>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</si>
  <si>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</si>
  <si>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</si>
  <si>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</si>
  <si>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</si>
  <si>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</si>
  <si>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</si>
  <si>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</si>
  <si>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</si>
  <si>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</si>
  <si>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</si>
  <si>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</si>
  <si>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บ.ฝายกวาง(73100)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</si>
</sst>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0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8" fontId="13" fillId="0" borderId="2" xfId="2" applyNumberFormat="1" applyFont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 บ.ฝายกวาง  จ.พะเยา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'Returnบ.ฝายกวาง'!$E$34:$Q$34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'Returnบ.ฝายกวาง'!$E$35:$Q$35</c:f>
              <c:numCache>
                <c:formatCode>0</c:formatCode>
                <c:ptCount val="13"/>
                <c:pt idx="0" formatCode="0.0">
                  <c:v>85.83</c:v>
                </c:pt>
                <c:pt idx="1">
                  <c:v>105.95</c:v>
                </c:pt>
                <c:pt idx="2" formatCode="0.0">
                  <c:v>118.82</c:v>
                </c:pt>
                <c:pt idx="3" formatCode="0.0">
                  <c:v>128.35</c:v>
                </c:pt>
                <c:pt idx="4" formatCode="0.0">
                  <c:v>135.93</c:v>
                </c:pt>
                <c:pt idx="5" formatCode="0.0">
                  <c:v>142.22999999999999</c:v>
                </c:pt>
                <c:pt idx="6" formatCode="0.0">
                  <c:v>156.5</c:v>
                </c:pt>
                <c:pt idx="7" formatCode="0.0">
                  <c:v>183.51</c:v>
                </c:pt>
                <c:pt idx="8" formatCode="0.0">
                  <c:v>192.08</c:v>
                </c:pt>
                <c:pt idx="9" formatCode="0.0">
                  <c:v>218.47</c:v>
                </c:pt>
                <c:pt idx="10" formatCode="0.0">
                  <c:v>244.66</c:v>
                </c:pt>
                <c:pt idx="11" formatCode="0.0">
                  <c:v>270.76</c:v>
                </c:pt>
                <c:pt idx="12" formatCode="0.0">
                  <c:v>305.19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C4-431C-9BB9-E5B41CEC2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113104"/>
        <c:axId val="346113888"/>
      </c:scatterChart>
      <c:valAx>
        <c:axId val="34611310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6113888"/>
        <c:crossesAt val="10"/>
        <c:crossBetween val="midCat"/>
      </c:valAx>
      <c:valAx>
        <c:axId val="34611388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611310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304771FC-4278-4AEC-881D-641BDEBE4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24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2540</v>
      </c>
      <c r="B4" s="17">
        <v>42</v>
      </c>
      <c r="C4" s="38"/>
      <c r="D4" s="9"/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COUNT(G39:G67)</f>
        <v>25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2541</v>
      </c>
      <c r="B5" s="8">
        <v>75.900000000000006</v>
      </c>
      <c r="C5" s="38"/>
      <c r="D5" s="9"/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AVERAGE(G39:G67)</f>
        <v>91.995999999999981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28" si="0">A5+1</f>
        <v>2542</v>
      </c>
      <c r="B6" s="8">
        <v>52.8</v>
      </c>
      <c r="C6" s="38"/>
      <c r="D6" s="9"/>
      <c r="E6" s="41"/>
      <c r="F6" s="9"/>
      <c r="I6" s="1" t="s">
        <v>0</v>
      </c>
      <c r="K6" s="2" t="s">
        <v>0</v>
      </c>
      <c r="R6" s="1" t="s">
        <v>9</v>
      </c>
      <c r="T6" s="7">
        <f>(VAR(G39:G67))</f>
        <v>1676.6295666666701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2543</v>
      </c>
      <c r="B7" s="8">
        <v>68.099999999999994</v>
      </c>
      <c r="C7" s="38"/>
      <c r="D7" s="9"/>
      <c r="E7" s="41"/>
      <c r="F7" s="9"/>
      <c r="I7" s="1" t="s">
        <v>10</v>
      </c>
      <c r="K7" s="2" t="s">
        <v>0</v>
      </c>
      <c r="R7" s="1" t="s">
        <v>11</v>
      </c>
      <c r="T7" s="7">
        <f>STDEV(G39:G67)</f>
        <v>40.946667345055936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2544</v>
      </c>
      <c r="B8" s="8">
        <v>60.6</v>
      </c>
      <c r="C8" s="38"/>
      <c r="D8" s="9"/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2545</v>
      </c>
      <c r="B9" s="8">
        <v>79.099999999999994</v>
      </c>
      <c r="C9" s="38"/>
      <c r="D9" s="9"/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2546</v>
      </c>
      <c r="B10" s="8">
        <v>75</v>
      </c>
      <c r="C10" s="38"/>
      <c r="D10" s="10"/>
      <c r="E10" s="41"/>
      <c r="F10" s="9"/>
      <c r="S10" s="2" t="s">
        <v>12</v>
      </c>
      <c r="T10" s="23">
        <f>+B78</f>
        <v>0.530864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2547</v>
      </c>
      <c r="B11" s="8">
        <v>160.9</v>
      </c>
      <c r="C11" s="38"/>
      <c r="D11" s="43"/>
      <c r="E11" s="41"/>
      <c r="F11" s="9"/>
      <c r="S11" s="2" t="s">
        <v>13</v>
      </c>
      <c r="T11" s="23">
        <f>+B79</f>
        <v>1.0914459999999999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2548</v>
      </c>
      <c r="B12" s="8">
        <v>109.5</v>
      </c>
      <c r="C12" s="38"/>
      <c r="D12" s="18"/>
      <c r="E12" s="41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2549</v>
      </c>
      <c r="B13" s="8">
        <v>166.1</v>
      </c>
      <c r="C13" s="38"/>
      <c r="D13" s="9"/>
      <c r="E13" s="41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2550</v>
      </c>
      <c r="B14" s="8">
        <v>63.7</v>
      </c>
      <c r="C14" s="38"/>
      <c r="D14" s="9"/>
      <c r="E14" s="41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2551</v>
      </c>
      <c r="B15" s="8">
        <v>79.599999999999994</v>
      </c>
      <c r="C15" s="38"/>
      <c r="D15" s="9"/>
      <c r="E15" s="41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2552</v>
      </c>
      <c r="B16" s="8" t="s">
        <v>23</v>
      </c>
      <c r="C16" s="38"/>
      <c r="D16" s="9"/>
      <c r="E16" s="41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2553</v>
      </c>
      <c r="B17" s="8">
        <v>205</v>
      </c>
      <c r="C17" s="38"/>
      <c r="D17" s="9"/>
      <c r="E17" s="41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2554</v>
      </c>
      <c r="B18" s="8">
        <v>91.4</v>
      </c>
      <c r="C18" s="38"/>
      <c r="D18" s="9"/>
      <c r="E18" s="41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2555</v>
      </c>
      <c r="B19" s="8">
        <v>70.099999999999994</v>
      </c>
      <c r="C19" s="38"/>
      <c r="D19" s="9"/>
      <c r="E19" s="41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2556</v>
      </c>
      <c r="B20" s="8">
        <v>70.7</v>
      </c>
      <c r="C20" s="38"/>
      <c r="D20" s="9"/>
      <c r="E20" s="41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2557</v>
      </c>
      <c r="B21" s="42">
        <v>64.3</v>
      </c>
      <c r="C21" s="38"/>
      <c r="D21" s="9"/>
      <c r="E21" s="41"/>
      <c r="F21" s="55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2558</v>
      </c>
      <c r="B22" s="8">
        <v>46.3</v>
      </c>
      <c r="C22" s="38"/>
      <c r="D22" s="9"/>
      <c r="E22" s="41"/>
      <c r="F22" s="56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2559</v>
      </c>
      <c r="B23" s="8">
        <v>61.8</v>
      </c>
      <c r="C23" s="38"/>
      <c r="D23" s="9"/>
      <c r="E23" s="41"/>
      <c r="F23" s="56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2560</v>
      </c>
      <c r="B24" s="8">
        <v>103.1</v>
      </c>
      <c r="C24" s="38"/>
      <c r="D24" s="9"/>
      <c r="E24" s="41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2561</v>
      </c>
      <c r="B25" s="8">
        <v>141.19999999999999</v>
      </c>
      <c r="C25" s="38"/>
      <c r="D25" s="9"/>
      <c r="E25" s="41"/>
      <c r="F25" s="56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2562</v>
      </c>
      <c r="B26" s="8">
        <v>132.30000000000001</v>
      </c>
      <c r="C26" s="38"/>
      <c r="D26" s="9"/>
      <c r="E26" s="41"/>
      <c r="F26" s="44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v>2563</v>
      </c>
      <c r="B27" s="8">
        <v>115.8</v>
      </c>
      <c r="C27" s="38"/>
      <c r="D27" s="9"/>
      <c r="E27" s="41"/>
      <c r="F27" s="44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2564</v>
      </c>
      <c r="B28" s="8">
        <v>86.7</v>
      </c>
      <c r="C28" s="38"/>
      <c r="D28" s="52"/>
      <c r="E28" s="41"/>
      <c r="F28" s="44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v>2565</v>
      </c>
      <c r="B29" s="8">
        <v>77.900000000000006</v>
      </c>
      <c r="C29" s="38"/>
      <c r="D29" s="59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/>
      <c r="B30" s="8"/>
      <c r="C30" s="38"/>
      <c r="D30" s="53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/>
      <c r="B31" s="48"/>
      <c r="C31" s="39"/>
      <c r="D31" s="54"/>
      <c r="E31" s="57"/>
      <c r="F31" s="47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2">ROUND((((-LN(-LN(1-1/E34)))+$B$81*$B$82)/$B$81),2)</f>
        <v>85.83</v>
      </c>
      <c r="F35" s="16">
        <f t="shared" si="2"/>
        <v>105.95</v>
      </c>
      <c r="G35" s="15">
        <f t="shared" si="2"/>
        <v>118.82</v>
      </c>
      <c r="H35" s="15">
        <f t="shared" si="2"/>
        <v>128.35</v>
      </c>
      <c r="I35" s="15">
        <f t="shared" si="2"/>
        <v>135.93</v>
      </c>
      <c r="J35" s="15">
        <f t="shared" si="2"/>
        <v>142.22999999999999</v>
      </c>
      <c r="K35" s="15">
        <f t="shared" si="2"/>
        <v>156.5</v>
      </c>
      <c r="L35" s="15">
        <f t="shared" si="2"/>
        <v>183.51</v>
      </c>
      <c r="M35" s="15">
        <f t="shared" si="2"/>
        <v>192.08</v>
      </c>
      <c r="N35" s="15">
        <f t="shared" si="2"/>
        <v>218.47</v>
      </c>
      <c r="O35" s="15">
        <f t="shared" si="2"/>
        <v>244.66</v>
      </c>
      <c r="P35" s="15">
        <f t="shared" si="2"/>
        <v>270.76</v>
      </c>
      <c r="Q35" s="15">
        <f t="shared" si="2"/>
        <v>305.19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2540</v>
      </c>
      <c r="G39" s="50">
        <v>42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 t="shared" ref="F40:F63" si="3">F39+1</f>
        <v>2541</v>
      </c>
      <c r="G40" s="50">
        <v>75.900000000000006</v>
      </c>
      <c r="V40" s="5"/>
      <c r="W40" s="5"/>
      <c r="X40" s="5"/>
      <c r="Y40" s="5"/>
    </row>
    <row r="41" spans="1:27" x14ac:dyDescent="0.6">
      <c r="A41" s="25"/>
      <c r="B41" s="26"/>
      <c r="F41" s="49">
        <f t="shared" si="3"/>
        <v>2542</v>
      </c>
      <c r="G41" s="50">
        <v>52.8</v>
      </c>
      <c r="V41" s="5"/>
      <c r="W41" s="5"/>
      <c r="X41" s="5"/>
      <c r="Y41" s="5"/>
    </row>
    <row r="42" spans="1:27" ht="12" customHeight="1" x14ac:dyDescent="0.6">
      <c r="F42" s="49">
        <f t="shared" si="3"/>
        <v>2543</v>
      </c>
      <c r="G42" s="50">
        <v>68.099999999999994</v>
      </c>
      <c r="V42" s="5"/>
      <c r="W42" s="5"/>
      <c r="X42" s="5"/>
      <c r="Y42" s="5"/>
    </row>
    <row r="43" spans="1:27" ht="12" customHeight="1" x14ac:dyDescent="0.6">
      <c r="F43" s="49">
        <f t="shared" si="3"/>
        <v>2544</v>
      </c>
      <c r="G43" s="50">
        <v>60.6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3"/>
        <v>2545</v>
      </c>
      <c r="G44" s="50">
        <v>79.099999999999994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3"/>
        <v>2546</v>
      </c>
      <c r="G45" s="50">
        <v>75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3"/>
        <v>2547</v>
      </c>
      <c r="G46" s="50">
        <v>160.9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3"/>
        <v>2548</v>
      </c>
      <c r="G47" s="50">
        <v>109.5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3"/>
        <v>2549</v>
      </c>
      <c r="G48" s="50">
        <v>166.1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3"/>
        <v>2550</v>
      </c>
      <c r="G49" s="50">
        <v>63.7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3"/>
        <v>2551</v>
      </c>
      <c r="G50" s="50">
        <v>79.599999999999994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3"/>
        <v>2552</v>
      </c>
      <c r="G51" s="50" t="s">
        <v>23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3"/>
        <v>2553</v>
      </c>
      <c r="G52" s="50">
        <v>205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3"/>
        <v>2554</v>
      </c>
      <c r="G53" s="50">
        <v>91.4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3"/>
        <v>2555</v>
      </c>
      <c r="G54" s="50">
        <v>70.099999999999994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3"/>
        <v>2556</v>
      </c>
      <c r="G55" s="50">
        <v>70.7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3"/>
        <v>2557</v>
      </c>
      <c r="G56" s="50">
        <v>64.3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3"/>
        <v>2558</v>
      </c>
      <c r="G57" s="50">
        <v>46.3</v>
      </c>
      <c r="V57" s="1" t="s">
        <v>0</v>
      </c>
    </row>
    <row r="58" spans="1:27" ht="12" customHeight="1" x14ac:dyDescent="0.6">
      <c r="B58" s="24"/>
      <c r="F58" s="49">
        <f t="shared" si="3"/>
        <v>2559</v>
      </c>
      <c r="G58" s="50">
        <v>61.8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3"/>
        <v>2560</v>
      </c>
      <c r="G59" s="50">
        <v>103.1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3"/>
        <v>2561</v>
      </c>
      <c r="G60" s="50">
        <v>141.19999999999999</v>
      </c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3"/>
        <v>2562</v>
      </c>
      <c r="G61" s="50">
        <v>132.30000000000001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60">
        <v>2563</v>
      </c>
      <c r="G62" s="61">
        <v>115.8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3"/>
        <v>2564</v>
      </c>
      <c r="G63" s="50">
        <v>86.7</v>
      </c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v>2565</v>
      </c>
      <c r="G64" s="50">
        <v>77.900000000000006</v>
      </c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/>
      <c r="G65" s="50"/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/>
      <c r="G66" s="50"/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/>
      <c r="G67" s="50"/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/>
      <c r="G68" s="50"/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/>
      <c r="G69" s="50"/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/>
      <c r="G70" s="50"/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/>
      <c r="G71" s="50"/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/>
      <c r="G72" s="50"/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/>
      <c r="G73" s="51"/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/>
      <c r="G74" s="50"/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/>
      <c r="G75" s="50"/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5</v>
      </c>
      <c r="B76" s="24"/>
      <c r="C76" s="31">
        <f>+A76+1</f>
        <v>6</v>
      </c>
      <c r="F76" s="49"/>
      <c r="G76" s="50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5</v>
      </c>
      <c r="B77" s="33"/>
      <c r="F77" s="49"/>
      <c r="G77" s="50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0.530864</v>
      </c>
      <c r="F78" s="49"/>
      <c r="G78" s="50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1.0914459999999999</v>
      </c>
      <c r="F79" s="49"/>
      <c r="G79" s="50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/>
      <c r="G80" s="50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2.6655307275740611E-2</v>
      </c>
      <c r="F81" s="49"/>
      <c r="G81" s="50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72.080116288423071</v>
      </c>
      <c r="F82" s="49"/>
      <c r="G82" s="50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/>
      <c r="G83" s="50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/>
      <c r="G84" s="50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/>
      <c r="G85" s="50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/>
      <c r="G86" s="50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/>
      <c r="G87" s="50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/>
      <c r="G88" s="50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/>
      <c r="G89" s="50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/>
      <c r="G90" s="51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/>
      <c r="G91" s="50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0"/>
    </row>
    <row r="116" spans="6:7" ht="12" customHeight="1" x14ac:dyDescent="0.6">
      <c r="F116" s="49"/>
      <c r="G116" s="50"/>
    </row>
    <row r="117" spans="6:7" ht="12" customHeight="1" x14ac:dyDescent="0.6">
      <c r="F117" s="49"/>
      <c r="G117" s="58"/>
    </row>
    <row r="118" spans="6:7" ht="12" customHeight="1" x14ac:dyDescent="0.6">
      <c r="F118" s="49"/>
      <c r="G118" s="58"/>
    </row>
    <row r="119" spans="6:7" ht="12" customHeight="1" x14ac:dyDescent="0.6">
      <c r="F119" s="49"/>
      <c r="G119" s="58"/>
    </row>
    <row r="120" spans="6:7" ht="12" customHeight="1" x14ac:dyDescent="0.6">
      <c r="F120" s="49"/>
      <c r="G120" s="58"/>
    </row>
    <row r="121" spans="6:7" ht="12" customHeight="1" x14ac:dyDescent="0.6">
      <c r="F121" s="49"/>
      <c r="G121" s="58"/>
    </row>
    <row r="122" spans="6:7" ht="12" customHeight="1" x14ac:dyDescent="0.6">
      <c r="F122" s="49"/>
      <c r="G122" s="58"/>
    </row>
    <row r="123" spans="6:7" ht="12" customHeight="1" x14ac:dyDescent="0.6">
      <c r="F123" s="49"/>
      <c r="G123" s="58"/>
    </row>
    <row r="124" spans="6:7" ht="12" customHeight="1" x14ac:dyDescent="0.6">
      <c r="F124" s="49"/>
      <c r="G124" s="58"/>
    </row>
    <row r="125" spans="6:7" ht="12" customHeight="1" x14ac:dyDescent="0.6">
      <c r="F125" s="49"/>
      <c r="G125" s="58"/>
    </row>
    <row r="126" spans="6:7" ht="12" customHeight="1" x14ac:dyDescent="0.6">
      <c r="F126" s="49"/>
      <c r="G126" s="58"/>
    </row>
    <row r="127" spans="6:7" ht="12" customHeight="1" x14ac:dyDescent="0.6">
      <c r="F127" s="49"/>
      <c r="G127" s="58"/>
    </row>
    <row r="128" spans="6:7" ht="12" customHeight="1" x14ac:dyDescent="0.6">
      <c r="F128" s="49"/>
      <c r="G128" s="58"/>
    </row>
    <row r="129" spans="6:7" ht="12" customHeight="1" x14ac:dyDescent="0.6">
      <c r="F129" s="49"/>
      <c r="G129" s="58"/>
    </row>
    <row r="130" spans="6:7" ht="12" customHeight="1" x14ac:dyDescent="0.6">
      <c r="F130" s="49"/>
      <c r="G130" s="58"/>
    </row>
    <row r="131" spans="6:7" ht="12" customHeight="1" x14ac:dyDescent="0.6">
      <c r="F131" s="35"/>
    </row>
    <row r="132" spans="6:7" ht="12" customHeight="1" x14ac:dyDescent="0.6">
      <c r="F132" s="35"/>
    </row>
    <row r="133" spans="6:7" ht="12" customHeight="1" x14ac:dyDescent="0.6">
      <c r="F133" s="35"/>
    </row>
    <row r="134" spans="6:7" ht="12" customHeight="1" x14ac:dyDescent="0.6">
      <c r="F134" s="35"/>
    </row>
    <row r="135" spans="6:7" ht="12" customHeight="1" x14ac:dyDescent="0.6">
      <c r="F135" s="35"/>
    </row>
    <row r="136" spans="6:7" ht="12" customHeight="1" x14ac:dyDescent="0.6">
      <c r="F136" s="35"/>
    </row>
    <row r="137" spans="6:7" ht="12" customHeight="1" x14ac:dyDescent="0.6">
      <c r="F137" s="35"/>
    </row>
    <row r="138" spans="6:7" ht="12" customHeight="1" x14ac:dyDescent="0.6">
      <c r="F138" s="35"/>
    </row>
    <row r="139" spans="6:7" ht="12" customHeight="1" x14ac:dyDescent="0.6">
      <c r="F139" s="35"/>
    </row>
    <row r="140" spans="6:7" x14ac:dyDescent="0.6">
      <c r="F140" s="35"/>
    </row>
    <row r="141" spans="6:7" x14ac:dyDescent="0.6">
      <c r="F141" s="35"/>
    </row>
    <row r="142" spans="6:7" x14ac:dyDescent="0.6">
      <c r="F142" s="35"/>
    </row>
    <row r="143" spans="6:7" x14ac:dyDescent="0.6">
      <c r="F143" s="35"/>
    </row>
    <row r="144" spans="6:7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Returnบ.ฝายกวาง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2014-01-07T06:33:02Z</cp:lastPrinted>
  <dcterms:created xsi:type="dcterms:W3CDTF">2007-06-15T01:12:23Z</dcterms:created>
  <dcterms:modified xsi:type="dcterms:W3CDTF">2023-01-03T08:44:34Z</dcterms:modified>
</cp:coreProperties>
</file>