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185F319C-8E53-4F8C-AF8B-AF5F6A37B8B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" l="1"/>
  <c r="J53" i="1"/>
  <c r="K41" i="1"/>
  <c r="K40" i="1"/>
  <c r="J39" i="1"/>
  <c r="K38" i="1"/>
  <c r="K37" i="1"/>
  <c r="K36" i="1"/>
  <c r="J35" i="1"/>
  <c r="J34" i="1"/>
  <c r="J33" i="1"/>
  <c r="J32" i="1"/>
  <c r="J31" i="1"/>
  <c r="K30" i="1"/>
  <c r="K29" i="1"/>
  <c r="J28" i="1"/>
  <c r="J27" i="1"/>
  <c r="K24" i="1"/>
  <c r="J23" i="1"/>
  <c r="K22" i="1"/>
  <c r="J21" i="1"/>
  <c r="K20" i="1"/>
  <c r="K19" i="1"/>
  <c r="K18" i="1"/>
  <c r="K17" i="1"/>
  <c r="J16" i="1"/>
  <c r="J15" i="1"/>
  <c r="K14" i="1"/>
  <c r="K13" i="1"/>
  <c r="K12" i="1"/>
  <c r="J11" i="1"/>
  <c r="I53" i="1"/>
  <c r="G53" i="1"/>
  <c r="I41" i="1"/>
  <c r="H40" i="1"/>
  <c r="H39" i="1"/>
  <c r="H38" i="1"/>
  <c r="H37" i="1"/>
  <c r="H36" i="1"/>
  <c r="H35" i="1"/>
  <c r="H34" i="1"/>
  <c r="H33" i="1"/>
  <c r="N32" i="1"/>
  <c r="M32" i="1"/>
  <c r="H31" i="1"/>
  <c r="H30" i="1"/>
  <c r="H29" i="1"/>
  <c r="H28" i="1"/>
  <c r="H27" i="1"/>
  <c r="M26" i="1"/>
  <c r="M25" i="1"/>
  <c r="M23" i="1"/>
  <c r="H24" i="1"/>
  <c r="H16" i="1"/>
  <c r="H22" i="1" l="1"/>
  <c r="N21" i="1"/>
  <c r="M21" i="1"/>
  <c r="H20" i="1"/>
  <c r="H19" i="1"/>
  <c r="H18" i="1"/>
  <c r="H17" i="1"/>
  <c r="M15" i="1"/>
  <c r="M14" i="1"/>
  <c r="M13" i="1"/>
  <c r="M12" i="1"/>
  <c r="M11" i="1"/>
  <c r="N10" i="1"/>
  <c r="C85" i="1"/>
  <c r="J33" i="2" l="1"/>
  <c r="J34" i="2"/>
  <c r="J35" i="2" l="1"/>
  <c r="J11" i="2"/>
  <c r="Q52" i="3"/>
  <c r="O2" i="3"/>
  <c r="G8" i="2"/>
  <c r="D5" i="2"/>
</calcChain>
</file>

<file path=xl/sharedStrings.xml><?xml version="1.0" encoding="utf-8"?>
<sst xmlns="http://schemas.openxmlformats.org/spreadsheetml/2006/main" count="182" uniqueCount="92">
  <si>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</si>
  <si>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</si>
  <si>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</si>
  <si>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</si>
  <si>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</si>
  <si>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</si>
  <si>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</si>
  <si>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</si>
  <si>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</si>
  <si>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</si>
  <si>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</si>
  <si>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</si>
  <si>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</si>
  <si>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</si>
  <si>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</si>
  <si>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</si>
  <si>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</si>
  <si>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</si>
  <si>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</si>
  <si>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</si>
  <si>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</si>
  <si>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</si>
  <si>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</si>
  <si>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</si>
  <si>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</si>
  <si>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</si>
  <si>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</si>
  <si>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</si>
  <si>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</si>
  <si>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</si>
  <si>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</si>
  <si>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</si>
  <si>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</si>
  <si>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</si>
  <si>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</si>
  <si>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</si>
  <si>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</si>
  <si>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</si>
  <si>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</si>
  <si>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</si>
  <si>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</si>
  <si>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</si>
  <si>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</si>
  <si>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</si>
  <si>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</si>
  <si>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</si>
  <si>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</si>
  <si>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</si>
  <si>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</si>
  <si>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</si>
  <si>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</si>
  <si>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</si>
  <si>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</si>
  <si>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</si>
  <si>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</si>
  <si>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</si>
  <si>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</si>
  <si>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</si>
  <si>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</si>
  <si>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</si>
  <si>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</si>
  <si>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</si>
  <si>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</si>
  <si>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</si>
  <si>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</si>
  <si>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</si>
  <si>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</si>
  <si>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</si>
  <si>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</si>
  <si>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</si>
  <si>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</si>
  <si>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</si>
  <si>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</si>
  <si>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</si>
  <si>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</si>
  <si>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</si>
  <si>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</si>
  <si>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</si>
  <si>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</si>
  <si>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</si>
  <si>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</si>
  <si>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เชียงใหม่</t>
  </si>
  <si>
    <t>คอบน(R2)</t>
  </si>
  <si>
    <t>G.13</t>
  </si>
  <si>
    <t>น้ำแม่ฝาง</t>
  </si>
  <si>
    <t>30(R.2)</t>
  </si>
  <si>
    <t xml:space="preserve">( แผ่นที่  2 )   </t>
  </si>
  <si>
    <t>แม่ข่า</t>
  </si>
  <si>
    <t>ไชยปราการ</t>
  </si>
  <si>
    <t>พ.ศ.        2562</t>
  </si>
  <si>
    <t>9.28-10.12</t>
  </si>
  <si>
    <t>ผิวน้ำ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</si>
</sst>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6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93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/>
    </xf>
    <xf numFmtId="187" fontId="2" fillId="0" borderId="45" xfId="2" applyNumberFormat="1" applyFont="1" applyBorder="1" applyAlignment="1">
      <alignment horizontal="center"/>
    </xf>
    <xf numFmtId="187" fontId="2" fillId="0" borderId="46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1" applyNumberFormat="1" applyFont="1" applyFill="1" applyBorder="1" applyAlignment="1">
      <alignment horizontal="center" vertical="center"/>
    </xf>
    <xf numFmtId="187" fontId="2" fillId="0" borderId="10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vertical="center"/>
    </xf>
    <xf numFmtId="2" fontId="2" fillId="0" borderId="48" xfId="1" applyNumberFormat="1" applyFont="1" applyFill="1" applyBorder="1" applyAlignment="1">
      <alignment horizontal="center" vertical="center"/>
    </xf>
    <xf numFmtId="187" fontId="2" fillId="0" borderId="48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vertical="center"/>
    </xf>
    <xf numFmtId="2" fontId="2" fillId="0" borderId="47" xfId="1" applyNumberFormat="1" applyFont="1" applyFill="1" applyBorder="1" applyAlignment="1">
      <alignment horizontal="center" vertical="center"/>
    </xf>
    <xf numFmtId="187" fontId="2" fillId="0" borderId="47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/>
    </xf>
    <xf numFmtId="187" fontId="25" fillId="0" borderId="8" xfId="2" applyNumberFormat="1" applyFont="1" applyBorder="1" applyAlignment="1">
      <alignment horizontal="center"/>
    </xf>
    <xf numFmtId="187" fontId="25" fillId="0" borderId="8" xfId="1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/>
    </xf>
    <xf numFmtId="187" fontId="12" fillId="0" borderId="0" xfId="1" applyNumberFormat="1" applyFont="1" applyFill="1"/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39CCEA5-1287-4914-97DF-18C3E72A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opLeftCell="A45" zoomScaleNormal="100" workbookViewId="0">
      <selection activeCell="E59" sqref="E59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70"/>
      <c r="G3" s="170"/>
      <c r="H3" s="170"/>
    </row>
    <row r="4" spans="1:16" ht="26.25" customHeight="1" x14ac:dyDescent="0.7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6" ht="24" customHeight="1" x14ac:dyDescent="0.55000000000000004">
      <c r="A5" s="4" t="s">
        <v>4</v>
      </c>
      <c r="B5" s="161" t="s">
        <v>84</v>
      </c>
      <c r="C5" s="161"/>
      <c r="D5" s="5" t="s">
        <v>5</v>
      </c>
      <c r="E5" s="161" t="s">
        <v>83</v>
      </c>
      <c r="F5" s="161"/>
      <c r="G5" s="5" t="s">
        <v>6</v>
      </c>
      <c r="H5" s="161" t="s">
        <v>88</v>
      </c>
      <c r="I5" s="161"/>
      <c r="J5" s="5" t="s">
        <v>7</v>
      </c>
      <c r="K5" s="161" t="s">
        <v>81</v>
      </c>
      <c r="L5" s="161"/>
      <c r="M5" s="4" t="s">
        <v>8</v>
      </c>
    </row>
    <row r="6" spans="1:16" ht="27" customHeight="1" x14ac:dyDescent="0.55000000000000004">
      <c r="A6" s="6" t="s">
        <v>9</v>
      </c>
      <c r="B6" s="162" t="s">
        <v>79</v>
      </c>
      <c r="C6" s="163"/>
      <c r="D6" s="163"/>
      <c r="E6" s="163"/>
      <c r="F6" s="163"/>
      <c r="G6" s="5" t="s">
        <v>10</v>
      </c>
      <c r="H6" s="164" t="s">
        <v>64</v>
      </c>
      <c r="I6" s="164"/>
      <c r="J6" s="164"/>
      <c r="K6" s="164"/>
      <c r="L6" s="164"/>
      <c r="M6" s="164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65" t="s">
        <v>11</v>
      </c>
      <c r="B8" s="167" t="s">
        <v>12</v>
      </c>
      <c r="C8" s="167"/>
      <c r="D8" s="168" t="s">
        <v>13</v>
      </c>
      <c r="E8" s="169"/>
      <c r="F8" s="9" t="s">
        <v>14</v>
      </c>
      <c r="G8" s="167" t="s">
        <v>15</v>
      </c>
      <c r="H8" s="167"/>
      <c r="I8" s="167"/>
      <c r="J8" s="167" t="s">
        <v>16</v>
      </c>
      <c r="K8" s="167"/>
      <c r="L8" s="165" t="s">
        <v>17</v>
      </c>
      <c r="M8" s="165"/>
      <c r="N8" s="10"/>
    </row>
    <row r="9" spans="1:16" ht="21.75" x14ac:dyDescent="0.5">
      <c r="A9" s="166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66"/>
      <c r="M9" s="166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2.2509999999999999</v>
      </c>
      <c r="H10" s="14"/>
      <c r="I10" s="14"/>
      <c r="J10" s="14"/>
      <c r="K10" s="14"/>
      <c r="L10" s="14"/>
      <c r="M10" s="15">
        <v>484.90800000000002</v>
      </c>
      <c r="N10" s="160">
        <f>M10+G10</f>
        <v>487.15899999999999</v>
      </c>
    </row>
    <row r="11" spans="1:16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2.1</v>
      </c>
      <c r="I11" s="17"/>
      <c r="J11" s="17">
        <f>G10-H11</f>
        <v>0.1509999999999998</v>
      </c>
      <c r="K11" s="17"/>
      <c r="L11" s="17"/>
      <c r="M11" s="17">
        <f>N10-H11</f>
        <v>485.05899999999997</v>
      </c>
      <c r="O11" s="18"/>
    </row>
    <row r="12" spans="1:16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2.13</v>
      </c>
      <c r="I12" s="17"/>
      <c r="J12" s="17"/>
      <c r="K12" s="17">
        <f>H11-H12</f>
        <v>-2.9999999999999805E-2</v>
      </c>
      <c r="L12" s="17"/>
      <c r="M12" s="17">
        <f>N10-H12</f>
        <v>485.029</v>
      </c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7"/>
      <c r="H13" s="17">
        <v>2.1880000000000002</v>
      </c>
      <c r="I13" s="17"/>
      <c r="J13" s="17"/>
      <c r="K13" s="17">
        <f>H12-H13</f>
        <v>-5.8000000000000274E-2</v>
      </c>
      <c r="L13" s="17"/>
      <c r="M13" s="17">
        <f>N10-H13</f>
        <v>484.971</v>
      </c>
      <c r="P13" s="19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7"/>
      <c r="H14" s="17">
        <v>2.2010000000000001</v>
      </c>
      <c r="I14" s="17"/>
      <c r="J14" s="17"/>
      <c r="K14" s="17">
        <f>H13-H14</f>
        <v>-1.2999999999999901E-2</v>
      </c>
      <c r="L14" s="17"/>
      <c r="M14" s="17">
        <f>N10-H14</f>
        <v>484.95799999999997</v>
      </c>
      <c r="P14" s="19"/>
    </row>
    <row r="15" spans="1:16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1.82</v>
      </c>
      <c r="I15" s="17"/>
      <c r="J15" s="17">
        <f>H14-H15</f>
        <v>0.38100000000000001</v>
      </c>
      <c r="K15" s="17"/>
      <c r="L15" s="17"/>
      <c r="M15" s="17">
        <f>N10-H15</f>
        <v>485.339</v>
      </c>
    </row>
    <row r="16" spans="1:16" ht="17.100000000000001" customHeight="1" x14ac:dyDescent="0.5">
      <c r="A16" s="159" t="s">
        <v>69</v>
      </c>
      <c r="B16" s="16"/>
      <c r="C16" s="16">
        <v>0</v>
      </c>
      <c r="D16" s="20"/>
      <c r="E16" s="20"/>
      <c r="F16" s="20"/>
      <c r="G16" s="17"/>
      <c r="H16" s="17">
        <f>N10-M16</f>
        <v>1.1990000000000123</v>
      </c>
      <c r="I16" s="17"/>
      <c r="J16" s="17">
        <f>H15-H16</f>
        <v>0.62099999999998778</v>
      </c>
      <c r="K16" s="17"/>
      <c r="L16" s="17"/>
      <c r="M16" s="158">
        <v>485.96</v>
      </c>
    </row>
    <row r="17" spans="1:14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f>N10-M17</f>
        <v>2.1410000000000196</v>
      </c>
      <c r="I17" s="17"/>
      <c r="J17" s="17"/>
      <c r="K17" s="17">
        <f>H16-H17</f>
        <v>-0.94200000000000728</v>
      </c>
      <c r="L17" s="17"/>
      <c r="M17" s="17">
        <v>485.01799999999997</v>
      </c>
    </row>
    <row r="18" spans="1:14" ht="17.100000000000001" customHeight="1" x14ac:dyDescent="0.5">
      <c r="A18" s="19"/>
      <c r="B18" s="16"/>
      <c r="C18" s="16">
        <v>2</v>
      </c>
      <c r="D18" s="20"/>
      <c r="E18" s="20"/>
      <c r="F18" s="20"/>
      <c r="G18" s="17"/>
      <c r="H18" s="17">
        <f>N10-M18</f>
        <v>3.2199999999999704</v>
      </c>
      <c r="I18" s="17"/>
      <c r="J18" s="17"/>
      <c r="K18" s="17">
        <f>H17-H18</f>
        <v>-1.0789999999999509</v>
      </c>
      <c r="L18" s="17"/>
      <c r="M18" s="17">
        <v>483.93900000000002</v>
      </c>
    </row>
    <row r="19" spans="1:14" ht="17.100000000000001" customHeight="1" x14ac:dyDescent="0.5">
      <c r="A19" s="19"/>
      <c r="B19" s="16"/>
      <c r="C19" s="16">
        <v>4</v>
      </c>
      <c r="D19" s="20"/>
      <c r="E19" s="20"/>
      <c r="F19" s="20"/>
      <c r="G19" s="17"/>
      <c r="H19" s="17">
        <f>N10-M19</f>
        <v>3.6970000000000027</v>
      </c>
      <c r="I19" s="17"/>
      <c r="J19" s="17"/>
      <c r="K19" s="17">
        <f>H18-H19</f>
        <v>-0.47700000000003229</v>
      </c>
      <c r="L19" s="17"/>
      <c r="M19" s="17">
        <v>483.46199999999999</v>
      </c>
    </row>
    <row r="20" spans="1:14" ht="17.100000000000001" customHeight="1" x14ac:dyDescent="0.5">
      <c r="A20" s="19"/>
      <c r="B20" s="16"/>
      <c r="C20" s="16">
        <v>6</v>
      </c>
      <c r="D20" s="20"/>
      <c r="E20" s="20"/>
      <c r="F20" s="20"/>
      <c r="G20" s="17"/>
      <c r="H20" s="17">
        <f>N10-M20</f>
        <v>3.9300000000000068</v>
      </c>
      <c r="I20" s="17"/>
      <c r="J20" s="17"/>
      <c r="K20" s="17">
        <f>H19-H20</f>
        <v>-0.23300000000000409</v>
      </c>
      <c r="L20" s="17"/>
      <c r="M20" s="17">
        <v>483.22899999999998</v>
      </c>
    </row>
    <row r="21" spans="1:14" ht="17.100000000000001" customHeight="1" x14ac:dyDescent="0.5">
      <c r="A21" s="19" t="s">
        <v>71</v>
      </c>
      <c r="B21" s="16"/>
      <c r="C21" s="16"/>
      <c r="D21" s="20"/>
      <c r="E21" s="20"/>
      <c r="F21" s="20"/>
      <c r="G21" s="17">
        <v>0.311</v>
      </c>
      <c r="H21" s="17"/>
      <c r="I21" s="17">
        <v>3.9119999999999999</v>
      </c>
      <c r="J21" s="17">
        <f>H20-I21</f>
        <v>1.8000000000006899E-2</v>
      </c>
      <c r="K21" s="17"/>
      <c r="L21" s="17"/>
      <c r="M21" s="17">
        <f>N10-I21</f>
        <v>483.24700000000001</v>
      </c>
      <c r="N21" s="160">
        <f>M21+G21</f>
        <v>483.55799999999999</v>
      </c>
    </row>
    <row r="22" spans="1:14" ht="17.100000000000001" customHeight="1" x14ac:dyDescent="0.35">
      <c r="A22" s="117"/>
      <c r="B22" s="16"/>
      <c r="C22" s="16">
        <v>8</v>
      </c>
      <c r="D22" s="20"/>
      <c r="E22" s="20"/>
      <c r="F22" s="20"/>
      <c r="G22" s="17"/>
      <c r="H22" s="17">
        <f>N21-M22</f>
        <v>1.6569999999999823</v>
      </c>
      <c r="I22" s="17"/>
      <c r="J22" s="17"/>
      <c r="K22" s="17">
        <f>G21-H22</f>
        <v>-1.3459999999999823</v>
      </c>
      <c r="L22" s="17"/>
      <c r="M22" s="17">
        <v>481.90100000000001</v>
      </c>
    </row>
    <row r="23" spans="1:14" ht="17.100000000000001" customHeight="1" x14ac:dyDescent="0.5">
      <c r="A23" s="19"/>
      <c r="B23" s="16"/>
      <c r="C23" s="16">
        <v>10</v>
      </c>
      <c r="D23" s="20"/>
      <c r="E23" s="20"/>
      <c r="F23" s="21"/>
      <c r="G23" s="17"/>
      <c r="H23" s="17">
        <v>1.5940000000000001</v>
      </c>
      <c r="I23" s="17"/>
      <c r="J23" s="17">
        <f>H22-H23</f>
        <v>6.2999999999982181E-2</v>
      </c>
      <c r="K23" s="17"/>
      <c r="L23" s="17"/>
      <c r="M23" s="17">
        <f>N21-H23</f>
        <v>481.964</v>
      </c>
    </row>
    <row r="24" spans="1:14" ht="17.100000000000001" customHeight="1" x14ac:dyDescent="0.35">
      <c r="A24" s="117" t="s">
        <v>61</v>
      </c>
      <c r="B24" s="16"/>
      <c r="C24" s="16">
        <v>12</v>
      </c>
      <c r="D24" s="20"/>
      <c r="E24" s="20"/>
      <c r="F24" s="21"/>
      <c r="G24" s="17"/>
      <c r="H24" s="17">
        <f>N21-M24</f>
        <v>2.3879999999999768</v>
      </c>
      <c r="I24" s="17"/>
      <c r="J24" s="17"/>
      <c r="K24" s="17">
        <f>H23-H24</f>
        <v>-0.79399999999997672</v>
      </c>
      <c r="L24" s="17"/>
      <c r="M24" s="137">
        <v>481.17</v>
      </c>
    </row>
    <row r="25" spans="1:14" ht="17.100000000000001" customHeight="1" x14ac:dyDescent="0.35">
      <c r="A25" s="16"/>
      <c r="B25" s="16"/>
      <c r="C25" s="16">
        <v>14</v>
      </c>
      <c r="D25" s="20"/>
      <c r="E25" s="20"/>
      <c r="F25" s="21">
        <v>0.53</v>
      </c>
      <c r="G25" s="17"/>
      <c r="H25" s="17"/>
      <c r="I25" s="17"/>
      <c r="J25" s="17"/>
      <c r="K25" s="17"/>
      <c r="L25" s="17"/>
      <c r="M25" s="17">
        <f>M24:N24-F25</f>
        <v>480.64000000000004</v>
      </c>
    </row>
    <row r="26" spans="1:14" ht="17.100000000000001" customHeight="1" x14ac:dyDescent="0.35">
      <c r="A26" s="16"/>
      <c r="B26" s="16"/>
      <c r="C26" s="16">
        <v>16</v>
      </c>
      <c r="D26" s="20"/>
      <c r="E26" s="20"/>
      <c r="F26" s="21">
        <v>0.12</v>
      </c>
      <c r="G26" s="17"/>
      <c r="H26" s="17"/>
      <c r="I26" s="17"/>
      <c r="J26" s="17"/>
      <c r="K26" s="17"/>
      <c r="L26" s="17"/>
      <c r="M26" s="17">
        <f>M24-F26</f>
        <v>481.05</v>
      </c>
    </row>
    <row r="27" spans="1:14" ht="17.100000000000001" customHeight="1" x14ac:dyDescent="0.35">
      <c r="A27" s="117"/>
      <c r="B27" s="16"/>
      <c r="C27" s="16">
        <v>18</v>
      </c>
      <c r="D27" s="20"/>
      <c r="E27" s="20"/>
      <c r="F27" s="21"/>
      <c r="G27" s="17"/>
      <c r="H27" s="17">
        <f>N21-M27</f>
        <v>1.7439999999999714</v>
      </c>
      <c r="I27" s="17"/>
      <c r="J27" s="17">
        <f>H24-H27</f>
        <v>0.64400000000000546</v>
      </c>
      <c r="K27" s="17"/>
      <c r="L27" s="17"/>
      <c r="M27" s="17">
        <v>481.81400000000002</v>
      </c>
    </row>
    <row r="28" spans="1:14" ht="17.100000000000001" customHeight="1" x14ac:dyDescent="0.35">
      <c r="A28" s="16"/>
      <c r="B28" s="16"/>
      <c r="C28" s="16">
        <v>20</v>
      </c>
      <c r="D28" s="20"/>
      <c r="E28" s="20"/>
      <c r="F28" s="21"/>
      <c r="G28" s="17"/>
      <c r="H28" s="17">
        <f>N21-M28</f>
        <v>1.1909999999999741</v>
      </c>
      <c r="I28" s="17"/>
      <c r="J28" s="17">
        <f>H27-H28</f>
        <v>0.55299999999999727</v>
      </c>
      <c r="K28" s="17"/>
      <c r="L28" s="17"/>
      <c r="M28" s="17">
        <v>482.36700000000002</v>
      </c>
    </row>
    <row r="29" spans="1:14" ht="17.100000000000001" customHeight="1" x14ac:dyDescent="0.35">
      <c r="A29" s="16"/>
      <c r="B29" s="16"/>
      <c r="C29" s="16">
        <v>22</v>
      </c>
      <c r="D29" s="20"/>
      <c r="E29" s="20"/>
      <c r="F29" s="21"/>
      <c r="G29" s="17"/>
      <c r="H29" s="17">
        <f>N21-M29</f>
        <v>1.3969999999999914</v>
      </c>
      <c r="I29" s="17"/>
      <c r="J29" s="17"/>
      <c r="K29" s="17">
        <f>H28-H29</f>
        <v>-0.20600000000001728</v>
      </c>
      <c r="L29" s="17"/>
      <c r="M29" s="17">
        <v>482.161</v>
      </c>
    </row>
    <row r="30" spans="1:14" ht="17.100000000000001" customHeight="1" x14ac:dyDescent="0.35">
      <c r="A30" s="22"/>
      <c r="B30" s="16"/>
      <c r="C30" s="16">
        <v>24</v>
      </c>
      <c r="D30" s="20"/>
      <c r="E30" s="20"/>
      <c r="F30" s="21"/>
      <c r="G30" s="17"/>
      <c r="H30" s="17">
        <f>N21-M30</f>
        <v>1.7389999999999759</v>
      </c>
      <c r="I30" s="17"/>
      <c r="J30" s="17"/>
      <c r="K30" s="17">
        <f>H29-H30</f>
        <v>-0.34199999999998454</v>
      </c>
      <c r="L30" s="17"/>
      <c r="M30" s="17">
        <v>481.81900000000002</v>
      </c>
    </row>
    <row r="31" spans="1:14" ht="17.100000000000001" customHeight="1" x14ac:dyDescent="0.35">
      <c r="A31" s="16"/>
      <c r="B31" s="16"/>
      <c r="C31" s="16">
        <v>26</v>
      </c>
      <c r="D31" s="20"/>
      <c r="E31" s="20"/>
      <c r="F31" s="21"/>
      <c r="G31" s="17"/>
      <c r="H31" s="17">
        <f>N21-M31</f>
        <v>1.34699999999998</v>
      </c>
      <c r="I31" s="17"/>
      <c r="J31" s="17">
        <f>H30-H31</f>
        <v>0.39199999999999591</v>
      </c>
      <c r="K31" s="17"/>
      <c r="L31" s="17"/>
      <c r="M31" s="17">
        <v>482.21100000000001</v>
      </c>
    </row>
    <row r="32" spans="1:14" ht="17.100000000000001" customHeight="1" x14ac:dyDescent="0.5">
      <c r="A32" s="19" t="s">
        <v>72</v>
      </c>
      <c r="B32" s="16"/>
      <c r="C32" s="16"/>
      <c r="D32" s="20"/>
      <c r="E32" s="20"/>
      <c r="F32" s="21"/>
      <c r="G32" s="17">
        <v>3.89</v>
      </c>
      <c r="H32" s="17"/>
      <c r="I32" s="17">
        <v>0.89</v>
      </c>
      <c r="J32" s="17">
        <f>H31-I32</f>
        <v>0.45699999999997998</v>
      </c>
      <c r="K32" s="17"/>
      <c r="L32" s="17"/>
      <c r="M32" s="17">
        <f>N21-I32</f>
        <v>482.66800000000001</v>
      </c>
      <c r="N32" s="160">
        <f>M32+G32</f>
        <v>486.55799999999999</v>
      </c>
    </row>
    <row r="33" spans="1:15" ht="17.100000000000001" customHeight="1" x14ac:dyDescent="0.5">
      <c r="A33" s="19"/>
      <c r="B33" s="16"/>
      <c r="C33" s="16">
        <v>28</v>
      </c>
      <c r="D33" s="20"/>
      <c r="E33" s="20"/>
      <c r="F33" s="21"/>
      <c r="G33" s="17"/>
      <c r="H33" s="17">
        <f>N32-M33</f>
        <v>2.97199999999998</v>
      </c>
      <c r="I33" s="17"/>
      <c r="J33" s="17">
        <f>G32-H33</f>
        <v>0.91800000000002013</v>
      </c>
      <c r="K33" s="17"/>
      <c r="L33" s="17"/>
      <c r="M33" s="17">
        <v>483.58600000000001</v>
      </c>
    </row>
    <row r="34" spans="1:15" ht="17.100000000000001" customHeight="1" x14ac:dyDescent="0.5">
      <c r="A34" s="19" t="s">
        <v>70</v>
      </c>
      <c r="B34" s="16"/>
      <c r="C34" s="16">
        <v>30</v>
      </c>
      <c r="D34" s="20"/>
      <c r="E34" s="20"/>
      <c r="F34" s="21"/>
      <c r="G34" s="17"/>
      <c r="H34" s="17">
        <f>N32-M34</f>
        <v>1.3269999999999982</v>
      </c>
      <c r="I34" s="17"/>
      <c r="J34" s="17">
        <f>H33-H34</f>
        <v>1.6449999999999818</v>
      </c>
      <c r="L34" s="17"/>
      <c r="M34" s="17">
        <v>485.23099999999999</v>
      </c>
    </row>
    <row r="35" spans="1:15" ht="17.100000000000001" customHeight="1" x14ac:dyDescent="0.5">
      <c r="A35" s="159" t="s">
        <v>82</v>
      </c>
      <c r="B35" s="16"/>
      <c r="C35" s="16">
        <v>30</v>
      </c>
      <c r="D35" s="20"/>
      <c r="E35" s="20"/>
      <c r="F35" s="21"/>
      <c r="G35" s="17"/>
      <c r="H35" s="17">
        <f>N32-M35</f>
        <v>0.55799999999999272</v>
      </c>
      <c r="I35" s="17"/>
      <c r="J35" s="17">
        <f>H34-H35</f>
        <v>0.76900000000000546</v>
      </c>
      <c r="K35" s="17"/>
      <c r="L35" s="17"/>
      <c r="M35" s="158">
        <v>486</v>
      </c>
    </row>
    <row r="36" spans="1:15" ht="17.100000000000001" customHeight="1" x14ac:dyDescent="0.5">
      <c r="A36" s="19"/>
      <c r="B36" s="16"/>
      <c r="C36" s="16">
        <v>40</v>
      </c>
      <c r="D36" s="20"/>
      <c r="E36" s="20"/>
      <c r="F36" s="21"/>
      <c r="G36" s="17"/>
      <c r="H36" s="17">
        <f>N32-M36</f>
        <v>1.1009999999999991</v>
      </c>
      <c r="I36" s="17"/>
      <c r="J36" s="17"/>
      <c r="K36" s="17">
        <f>H35-H36</f>
        <v>-0.54300000000000637</v>
      </c>
      <c r="L36" s="17"/>
      <c r="M36" s="17">
        <v>485.45699999999999</v>
      </c>
    </row>
    <row r="37" spans="1:15" ht="17.100000000000001" customHeight="1" x14ac:dyDescent="0.5">
      <c r="A37" s="19"/>
      <c r="B37" s="16"/>
      <c r="C37" s="16">
        <v>50</v>
      </c>
      <c r="D37" s="20"/>
      <c r="E37" s="20"/>
      <c r="F37" s="21"/>
      <c r="G37" s="17"/>
      <c r="H37" s="17">
        <f>N32-M37</f>
        <v>1.3269999999999982</v>
      </c>
      <c r="I37" s="17"/>
      <c r="J37" s="17"/>
      <c r="K37" s="17">
        <f>H36-H37</f>
        <v>-0.22599999999999909</v>
      </c>
      <c r="L37" s="17"/>
      <c r="M37" s="17">
        <v>485.23099999999999</v>
      </c>
    </row>
    <row r="38" spans="1:15" ht="17.100000000000001" customHeight="1" x14ac:dyDescent="0.35">
      <c r="A38" s="16"/>
      <c r="B38" s="16"/>
      <c r="C38" s="16">
        <v>60</v>
      </c>
      <c r="D38" s="20"/>
      <c r="E38" s="20"/>
      <c r="F38" s="21"/>
      <c r="G38" s="17"/>
      <c r="H38" s="17">
        <f>N32-M38</f>
        <v>1.3389999999999986</v>
      </c>
      <c r="I38" s="17"/>
      <c r="J38" s="17"/>
      <c r="K38" s="17">
        <f>H37-H38</f>
        <v>-1.2000000000000455E-2</v>
      </c>
      <c r="L38" s="17"/>
      <c r="M38" s="17">
        <v>485.21899999999999</v>
      </c>
    </row>
    <row r="39" spans="1:15" ht="17.100000000000001" customHeight="1" x14ac:dyDescent="0.35">
      <c r="A39" s="16"/>
      <c r="B39" s="16"/>
      <c r="C39" s="16">
        <v>70</v>
      </c>
      <c r="D39" s="20"/>
      <c r="E39" s="20"/>
      <c r="F39" s="21"/>
      <c r="G39" s="17"/>
      <c r="H39" s="17">
        <f>N32-M39</f>
        <v>1.3269999999999982</v>
      </c>
      <c r="I39" s="17"/>
      <c r="J39" s="17">
        <f>H38-H39</f>
        <v>1.2000000000000455E-2</v>
      </c>
      <c r="K39" s="17"/>
      <c r="L39" s="17"/>
      <c r="M39" s="17">
        <v>485.23099999999999</v>
      </c>
    </row>
    <row r="40" spans="1:15" ht="17.100000000000001" customHeight="1" x14ac:dyDescent="0.5">
      <c r="A40" s="19"/>
      <c r="B40" s="16"/>
      <c r="C40" s="129">
        <v>80</v>
      </c>
      <c r="D40" s="20"/>
      <c r="E40" s="20"/>
      <c r="F40" s="21"/>
      <c r="G40" s="17"/>
      <c r="H40" s="17">
        <f>N32-M40</f>
        <v>1.3369999999999891</v>
      </c>
      <c r="I40" s="17"/>
      <c r="J40" s="17"/>
      <c r="K40" s="17">
        <f>H39-H40</f>
        <v>-9.9999999999909051E-3</v>
      </c>
      <c r="L40" s="17"/>
      <c r="M40" s="17">
        <v>485.221</v>
      </c>
    </row>
    <row r="41" spans="1:15" ht="17.100000000000001" customHeight="1" x14ac:dyDescent="0.5">
      <c r="A41" s="132" t="s">
        <v>24</v>
      </c>
      <c r="B41" s="141"/>
      <c r="C41" s="141"/>
      <c r="D41" s="23"/>
      <c r="E41" s="23"/>
      <c r="F41" s="24"/>
      <c r="G41" s="25"/>
      <c r="H41" s="25"/>
      <c r="I41" s="25">
        <f>N32-M41</f>
        <v>1.6499999999999773</v>
      </c>
      <c r="J41" s="25"/>
      <c r="K41" s="25">
        <f>H40-I41</f>
        <v>-0.31299999999998818</v>
      </c>
      <c r="L41" s="25"/>
      <c r="M41" s="142">
        <v>484.90800000000002</v>
      </c>
      <c r="O41" s="18"/>
    </row>
    <row r="42" spans="1:15" ht="33" customHeight="1" x14ac:dyDescent="0.5">
      <c r="A42" s="29"/>
      <c r="B42" s="28" t="s">
        <v>25</v>
      </c>
      <c r="C42" s="172" t="s">
        <v>80</v>
      </c>
      <c r="D42" s="172"/>
      <c r="E42" s="172"/>
      <c r="F42" s="30" t="s">
        <v>26</v>
      </c>
      <c r="G42" s="28"/>
      <c r="H42" s="28" t="s">
        <v>27</v>
      </c>
      <c r="I42" s="172"/>
      <c r="J42" s="172"/>
      <c r="K42" s="172"/>
      <c r="L42" s="172"/>
      <c r="M42" s="31"/>
    </row>
    <row r="43" spans="1:15" ht="22.5" customHeight="1" x14ac:dyDescent="0.5">
      <c r="A43" s="31"/>
      <c r="B43" s="28" t="s">
        <v>28</v>
      </c>
      <c r="C43" s="173">
        <v>23080</v>
      </c>
      <c r="D43" s="172"/>
      <c r="E43" s="172"/>
      <c r="F43" s="28"/>
      <c r="G43" s="28"/>
      <c r="H43" s="28" t="s">
        <v>28</v>
      </c>
      <c r="I43" s="172"/>
      <c r="J43" s="172"/>
      <c r="K43" s="172"/>
      <c r="L43" s="172"/>
      <c r="M43" s="31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70"/>
      <c r="G46" s="170"/>
      <c r="H46" s="170"/>
    </row>
    <row r="47" spans="1:15" ht="26.25" customHeight="1" x14ac:dyDescent="0.7">
      <c r="A47" s="171" t="s">
        <v>3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</row>
    <row r="48" spans="1:15" ht="24" customHeight="1" x14ac:dyDescent="0.55000000000000004">
      <c r="A48" s="4" t="s">
        <v>4</v>
      </c>
      <c r="B48" s="161" t="s">
        <v>84</v>
      </c>
      <c r="C48" s="161"/>
      <c r="D48" s="154" t="s">
        <v>5</v>
      </c>
      <c r="E48" s="161" t="s">
        <v>83</v>
      </c>
      <c r="F48" s="161"/>
      <c r="G48" s="154" t="s">
        <v>6</v>
      </c>
      <c r="H48" s="161" t="s">
        <v>88</v>
      </c>
      <c r="I48" s="161"/>
      <c r="J48" s="154" t="s">
        <v>7</v>
      </c>
      <c r="K48" s="161" t="s">
        <v>81</v>
      </c>
      <c r="L48" s="161"/>
      <c r="M48" s="4" t="s">
        <v>86</v>
      </c>
    </row>
    <row r="49" spans="1:17" ht="27" customHeight="1" x14ac:dyDescent="0.55000000000000004">
      <c r="A49" s="156" t="s">
        <v>9</v>
      </c>
      <c r="B49" s="162" t="s">
        <v>79</v>
      </c>
      <c r="C49" s="163"/>
      <c r="D49" s="163"/>
      <c r="E49" s="163"/>
      <c r="F49" s="163"/>
      <c r="G49" s="154" t="s">
        <v>10</v>
      </c>
      <c r="H49" s="164" t="s">
        <v>64</v>
      </c>
      <c r="I49" s="164"/>
      <c r="J49" s="164"/>
      <c r="K49" s="164"/>
      <c r="L49" s="164"/>
      <c r="M49" s="164"/>
    </row>
    <row r="50" spans="1:17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7" ht="21.75" x14ac:dyDescent="0.5">
      <c r="A51" s="165" t="s">
        <v>11</v>
      </c>
      <c r="B51" s="167" t="s">
        <v>12</v>
      </c>
      <c r="C51" s="167"/>
      <c r="D51" s="168" t="s">
        <v>13</v>
      </c>
      <c r="E51" s="169"/>
      <c r="F51" s="9" t="s">
        <v>14</v>
      </c>
      <c r="G51" s="167" t="s">
        <v>15</v>
      </c>
      <c r="H51" s="167"/>
      <c r="I51" s="167"/>
      <c r="J51" s="167" t="s">
        <v>16</v>
      </c>
      <c r="K51" s="167"/>
      <c r="L51" s="165" t="s">
        <v>17</v>
      </c>
      <c r="M51" s="165"/>
      <c r="N51" s="10"/>
    </row>
    <row r="52" spans="1:17" ht="21.75" x14ac:dyDescent="0.5">
      <c r="A52" s="166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66"/>
      <c r="M52" s="166"/>
    </row>
    <row r="53" spans="1:17" ht="17.100000000000001" customHeight="1" x14ac:dyDescent="0.35">
      <c r="A53" s="140"/>
      <c r="B53" s="140"/>
      <c r="C53" s="140"/>
      <c r="D53" s="120"/>
      <c r="E53" s="120"/>
      <c r="F53" s="121"/>
      <c r="G53" s="14">
        <f>G32+G21+G10</f>
        <v>6.452</v>
      </c>
      <c r="H53" s="14"/>
      <c r="I53" s="14">
        <f>I41+I32+I21</f>
        <v>6.4519999999999769</v>
      </c>
      <c r="J53" s="14">
        <f>J39+J35+J34+J33+J32+J31+J28+J27+J23+J21+J16+J15+J11</f>
        <v>6.6239999999999633</v>
      </c>
      <c r="K53" s="14">
        <f>K41+K40+K38+K37+K36+K30+K29+K24+K22+K20+K19+K18+K17+K14+K13+K12</f>
        <v>-6.6239999999999402</v>
      </c>
      <c r="L53" s="14"/>
      <c r="M53" s="14">
        <v>484.90800000000002</v>
      </c>
      <c r="O53" s="18"/>
    </row>
    <row r="54" spans="1:17" ht="17.100000000000001" customHeight="1" x14ac:dyDescent="0.35">
      <c r="A54" s="143"/>
      <c r="B54" s="143"/>
      <c r="C54" s="143"/>
      <c r="D54" s="144"/>
      <c r="E54" s="144"/>
      <c r="F54" s="145"/>
      <c r="G54" s="146">
        <v>-6.452</v>
      </c>
      <c r="H54" s="146"/>
      <c r="I54" s="146"/>
      <c r="J54" s="146">
        <v>-6.6239999999999997</v>
      </c>
      <c r="K54" s="146"/>
      <c r="L54" s="146"/>
      <c r="M54" s="146">
        <v>484.90800000000002</v>
      </c>
      <c r="O54" s="18"/>
    </row>
    <row r="55" spans="1:17" ht="17.100000000000001" customHeight="1" thickBot="1" x14ac:dyDescent="0.4">
      <c r="A55" s="150"/>
      <c r="B55" s="150"/>
      <c r="C55" s="150"/>
      <c r="D55" s="151"/>
      <c r="E55" s="151"/>
      <c r="F55" s="152"/>
      <c r="G55" s="153">
        <v>0</v>
      </c>
      <c r="H55" s="153"/>
      <c r="I55" s="153"/>
      <c r="J55" s="153">
        <v>0</v>
      </c>
      <c r="K55" s="153"/>
      <c r="L55" s="153"/>
      <c r="M55" s="153">
        <v>0</v>
      </c>
      <c r="O55" s="18"/>
    </row>
    <row r="56" spans="1:17" ht="17.100000000000001" customHeight="1" thickTop="1" x14ac:dyDescent="0.35">
      <c r="A56" s="147"/>
      <c r="B56" s="147"/>
      <c r="C56" s="147"/>
      <c r="D56" s="148"/>
      <c r="E56" s="148"/>
      <c r="F56" s="149"/>
      <c r="G56" s="26"/>
      <c r="H56" s="26"/>
      <c r="I56" s="26"/>
      <c r="J56" s="26"/>
      <c r="K56" s="26"/>
      <c r="L56" s="26"/>
      <c r="M56" s="26"/>
      <c r="N56" s="17"/>
      <c r="O56" s="17"/>
    </row>
    <row r="57" spans="1:17" ht="17.100000000000001" customHeight="1" x14ac:dyDescent="0.35">
      <c r="A57" s="16"/>
      <c r="B57" s="16"/>
      <c r="C57" s="16"/>
      <c r="D57" s="20"/>
      <c r="E57" s="20"/>
      <c r="F57" s="21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ht="17.100000000000001" customHeight="1" x14ac:dyDescent="0.35">
      <c r="A58" s="16"/>
      <c r="B58" s="16"/>
      <c r="C58" s="16"/>
      <c r="D58" s="20"/>
      <c r="E58" s="20"/>
      <c r="F58" s="21"/>
      <c r="G58" s="17"/>
      <c r="H58" s="17"/>
      <c r="I58" s="17"/>
      <c r="J58" s="17"/>
      <c r="K58" s="17"/>
      <c r="L58" s="17"/>
      <c r="M58" s="17"/>
      <c r="O58" s="18"/>
    </row>
    <row r="59" spans="1:17" ht="17.100000000000001" customHeight="1" x14ac:dyDescent="0.35">
      <c r="A59" s="16"/>
      <c r="B59" s="16"/>
      <c r="C59" s="16"/>
      <c r="D59" s="20"/>
      <c r="E59" s="20"/>
      <c r="F59" s="21"/>
      <c r="G59" s="17"/>
      <c r="H59" s="17"/>
      <c r="I59" s="17"/>
      <c r="J59" s="17"/>
      <c r="K59" s="17"/>
      <c r="L59" s="17"/>
      <c r="M59" s="17"/>
      <c r="O59" s="18"/>
    </row>
    <row r="60" spans="1:17" ht="17.100000000000001" customHeight="1" x14ac:dyDescent="0.35">
      <c r="A60" s="16"/>
      <c r="B60" s="16"/>
      <c r="C60" s="16"/>
      <c r="D60" s="20"/>
      <c r="E60" s="20"/>
      <c r="F60" s="21"/>
      <c r="G60" s="17"/>
      <c r="H60" s="17"/>
      <c r="I60" s="17"/>
      <c r="J60" s="17"/>
      <c r="K60" s="17"/>
      <c r="L60" s="17"/>
      <c r="M60" s="17"/>
      <c r="O60" s="18"/>
    </row>
    <row r="61" spans="1:17" ht="17.100000000000001" customHeight="1" x14ac:dyDescent="0.35">
      <c r="A61" s="16"/>
      <c r="B61" s="16"/>
      <c r="C61" s="16"/>
      <c r="D61" s="20"/>
      <c r="E61" s="20"/>
      <c r="F61" s="21"/>
      <c r="G61" s="17"/>
      <c r="H61" s="17"/>
      <c r="I61" s="17"/>
      <c r="J61" s="17"/>
      <c r="K61" s="17"/>
      <c r="L61" s="17"/>
      <c r="M61" s="17"/>
      <c r="O61" s="18"/>
    </row>
    <row r="62" spans="1:17" ht="17.100000000000001" customHeight="1" x14ac:dyDescent="0.35">
      <c r="A62" s="16"/>
      <c r="B62" s="16"/>
      <c r="C62" s="16"/>
      <c r="D62" s="20"/>
      <c r="E62" s="20"/>
      <c r="F62" s="21"/>
      <c r="G62" s="17"/>
      <c r="H62" s="17"/>
      <c r="I62" s="17"/>
      <c r="J62" s="17"/>
      <c r="K62" s="17"/>
      <c r="L62" s="17"/>
      <c r="M62" s="17"/>
      <c r="N62" s="17"/>
      <c r="O62" s="18"/>
    </row>
    <row r="63" spans="1:17" ht="17.100000000000001" customHeight="1" x14ac:dyDescent="0.35">
      <c r="A63" s="16"/>
      <c r="B63" s="16"/>
      <c r="C63" s="16"/>
      <c r="D63" s="20"/>
      <c r="E63" s="20"/>
      <c r="F63" s="21"/>
      <c r="G63" s="17"/>
      <c r="H63" s="17"/>
      <c r="I63" s="17"/>
      <c r="J63" s="17"/>
      <c r="K63" s="17"/>
      <c r="L63" s="17"/>
      <c r="M63" s="17"/>
      <c r="O63" s="18"/>
    </row>
    <row r="64" spans="1:17" ht="17.100000000000001" customHeight="1" x14ac:dyDescent="0.35">
      <c r="A64" s="16"/>
      <c r="B64" s="16"/>
      <c r="C64" s="16"/>
      <c r="D64" s="20"/>
      <c r="E64" s="20"/>
      <c r="F64" s="21"/>
      <c r="G64" s="17"/>
      <c r="H64" s="17"/>
      <c r="I64" s="17"/>
      <c r="J64" s="17"/>
      <c r="K64" s="17"/>
      <c r="L64" s="17"/>
      <c r="M64" s="17"/>
      <c r="O64" s="18"/>
    </row>
    <row r="65" spans="1:16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6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6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6" ht="17.100000000000001" customHeight="1" x14ac:dyDescent="0.35">
      <c r="A68" s="16"/>
      <c r="B68" s="16"/>
      <c r="C68" s="16"/>
      <c r="D68" s="20"/>
      <c r="E68" s="20"/>
      <c r="F68" s="21"/>
      <c r="G68" s="26"/>
      <c r="H68" s="26"/>
      <c r="I68" s="26"/>
      <c r="J68" s="26"/>
      <c r="K68" s="26"/>
      <c r="L68" s="26"/>
      <c r="M68" s="26"/>
      <c r="O68" s="18"/>
    </row>
    <row r="69" spans="1:16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  <c r="P69" s="18"/>
    </row>
    <row r="70" spans="1:16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6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6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6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6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6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6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6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6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6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6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55"/>
      <c r="B84" s="155"/>
      <c r="C84" s="155"/>
      <c r="D84" s="23"/>
      <c r="E84" s="23"/>
      <c r="F84" s="24"/>
      <c r="G84" s="25"/>
      <c r="H84" s="25"/>
      <c r="I84" s="25"/>
      <c r="J84" s="25"/>
      <c r="K84" s="25"/>
      <c r="L84" s="25"/>
      <c r="M84" s="25"/>
      <c r="O84" s="18"/>
    </row>
    <row r="85" spans="1:15" ht="33" customHeight="1" x14ac:dyDescent="0.5">
      <c r="A85" s="27"/>
      <c r="B85" s="28" t="s">
        <v>25</v>
      </c>
      <c r="C85" s="172" t="str">
        <f>C42</f>
        <v>นายกฤษดา ถาปัน</v>
      </c>
      <c r="D85" s="172"/>
      <c r="E85" s="172"/>
      <c r="F85" s="30" t="s">
        <v>26</v>
      </c>
      <c r="G85" s="28"/>
      <c r="H85" s="28" t="s">
        <v>27</v>
      </c>
      <c r="I85" s="172"/>
      <c r="J85" s="172"/>
      <c r="K85" s="172"/>
      <c r="L85" s="172"/>
      <c r="M85" s="31"/>
    </row>
    <row r="86" spans="1:15" ht="22.5" customHeight="1" x14ac:dyDescent="0.5">
      <c r="A86" s="31"/>
      <c r="B86" s="28" t="s">
        <v>28</v>
      </c>
      <c r="C86" s="173">
        <v>23080</v>
      </c>
      <c r="D86" s="172"/>
      <c r="E86" s="172"/>
      <c r="F86" s="28"/>
      <c r="G86" s="28"/>
      <c r="H86" s="28" t="s">
        <v>28</v>
      </c>
      <c r="I86" s="172"/>
      <c r="J86" s="172"/>
      <c r="K86" s="172"/>
      <c r="L86" s="172"/>
      <c r="M86" s="31"/>
    </row>
  </sheetData>
  <mergeCells count="36">
    <mergeCell ref="C85:E85"/>
    <mergeCell ref="I85:L85"/>
    <mergeCell ref="C86:E86"/>
    <mergeCell ref="I86:L86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  <mergeCell ref="K48:L48"/>
    <mergeCell ref="B49:F49"/>
    <mergeCell ref="H49:M49"/>
    <mergeCell ref="A51:A52"/>
    <mergeCell ref="B51:C51"/>
    <mergeCell ref="D51:E51"/>
    <mergeCell ref="G51:I51"/>
    <mergeCell ref="J51:K51"/>
    <mergeCell ref="L51:M52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25" zoomScaleNormal="100" workbookViewId="0">
      <selection activeCell="C38" sqref="C38"/>
    </sheetView>
  </sheetViews>
  <sheetFormatPr defaultRowHeight="15" x14ac:dyDescent="0.35"/>
  <cols>
    <col min="1" max="8" width="10.75" style="33" customWidth="1"/>
    <col min="9" max="9" width="6.5" style="33" customWidth="1"/>
    <col min="10" max="10" width="5.75" style="33" hidden="1" customWidth="1"/>
    <col min="11" max="11" width="9" style="33"/>
    <col min="12" max="12" width="6.5" style="33" customWidth="1"/>
    <col min="13" max="13" width="9.625" style="33" customWidth="1"/>
    <col min="14" max="16384" width="9" style="33"/>
  </cols>
  <sheetData>
    <row r="1" spans="1:13" ht="26.25" customHeight="1" x14ac:dyDescent="0.7">
      <c r="A1" s="32" t="s">
        <v>0</v>
      </c>
      <c r="H1" s="34" t="s">
        <v>29</v>
      </c>
    </row>
    <row r="2" spans="1:13" ht="23.25" customHeight="1" x14ac:dyDescent="0.5">
      <c r="A2" s="32" t="s">
        <v>2</v>
      </c>
    </row>
    <row r="4" spans="1:13" ht="33" customHeight="1" x14ac:dyDescent="0.7">
      <c r="A4" s="175" t="s">
        <v>30</v>
      </c>
      <c r="B4" s="175"/>
      <c r="C4" s="175"/>
      <c r="D4" s="175"/>
      <c r="E4" s="175"/>
      <c r="F4" s="175"/>
      <c r="G4" s="175"/>
      <c r="H4" s="175"/>
      <c r="I4" s="35"/>
      <c r="J4" s="35"/>
      <c r="K4" s="35"/>
      <c r="L4" s="35"/>
      <c r="M4" s="35"/>
    </row>
    <row r="5" spans="1:13" ht="24.6" customHeight="1" x14ac:dyDescent="0.35">
      <c r="A5" s="36" t="s">
        <v>31</v>
      </c>
      <c r="B5" s="37" t="s">
        <v>84</v>
      </c>
      <c r="C5" s="37" t="s">
        <v>5</v>
      </c>
      <c r="D5" s="37" t="str">
        <f>อท.15!E5</f>
        <v>G.13</v>
      </c>
      <c r="E5" s="36" t="s">
        <v>73</v>
      </c>
      <c r="G5" s="36" t="s">
        <v>32</v>
      </c>
      <c r="H5" s="36" t="s">
        <v>87</v>
      </c>
      <c r="I5" s="36"/>
    </row>
    <row r="6" spans="1:13" ht="24.6" customHeight="1" x14ac:dyDescent="0.5">
      <c r="A6" s="36" t="s">
        <v>33</v>
      </c>
      <c r="B6" s="37" t="s">
        <v>88</v>
      </c>
      <c r="C6" s="36" t="s">
        <v>34</v>
      </c>
      <c r="D6" s="38" t="s">
        <v>81</v>
      </c>
      <c r="E6" s="176" t="s">
        <v>35</v>
      </c>
      <c r="F6" s="176"/>
      <c r="G6" s="176" t="s">
        <v>36</v>
      </c>
      <c r="H6" s="176"/>
      <c r="I6" s="36"/>
      <c r="M6" s="40"/>
    </row>
    <row r="7" spans="1:13" ht="24.6" customHeight="1" x14ac:dyDescent="0.35">
      <c r="A7" s="36"/>
      <c r="B7" s="36"/>
      <c r="D7" s="36"/>
      <c r="E7" s="36"/>
      <c r="G7" s="176" t="s">
        <v>37</v>
      </c>
      <c r="H7" s="176"/>
      <c r="I7" s="36"/>
    </row>
    <row r="8" spans="1:13" ht="24.6" customHeight="1" x14ac:dyDescent="0.35">
      <c r="A8" s="36" t="s">
        <v>38</v>
      </c>
      <c r="B8" s="41">
        <v>242226</v>
      </c>
      <c r="C8" s="36" t="s">
        <v>39</v>
      </c>
      <c r="D8" s="36"/>
      <c r="E8" s="37" t="s">
        <v>74</v>
      </c>
      <c r="F8" s="42" t="s">
        <v>40</v>
      </c>
      <c r="G8" s="37">
        <f>อท.15!M10</f>
        <v>484.90800000000002</v>
      </c>
      <c r="H8" s="36" t="s">
        <v>41</v>
      </c>
      <c r="I8" s="36"/>
    </row>
    <row r="9" spans="1:13" ht="24.6" customHeight="1" x14ac:dyDescent="0.35">
      <c r="A9" s="176"/>
      <c r="B9" s="176"/>
      <c r="C9" s="36" t="s">
        <v>42</v>
      </c>
      <c r="E9" s="176" t="s">
        <v>89</v>
      </c>
      <c r="F9" s="176"/>
      <c r="G9" s="176" t="s">
        <v>43</v>
      </c>
      <c r="H9" s="176"/>
      <c r="I9" s="37"/>
      <c r="J9" s="37"/>
    </row>
    <row r="10" spans="1:13" ht="24.6" customHeight="1" x14ac:dyDescent="0.35">
      <c r="A10" s="36"/>
      <c r="B10" s="36"/>
      <c r="C10" s="176" t="s">
        <v>44</v>
      </c>
      <c r="D10" s="176"/>
      <c r="E10" s="176"/>
      <c r="F10" s="176"/>
      <c r="G10" s="44" t="s">
        <v>75</v>
      </c>
      <c r="H10" s="39" t="s">
        <v>76</v>
      </c>
      <c r="I10" s="39"/>
      <c r="J10" s="36"/>
    </row>
    <row r="11" spans="1:13" ht="24.6" customHeight="1" x14ac:dyDescent="0.35">
      <c r="A11" s="36" t="s">
        <v>45</v>
      </c>
      <c r="B11" s="36"/>
      <c r="C11" s="43">
        <v>481.17</v>
      </c>
      <c r="D11" s="36" t="s">
        <v>46</v>
      </c>
      <c r="E11" s="37"/>
      <c r="F11" s="42" t="s">
        <v>47</v>
      </c>
      <c r="G11" s="44" t="s">
        <v>90</v>
      </c>
      <c r="H11" s="44"/>
      <c r="J11" s="33" t="e">
        <f>G10-H11</f>
        <v>#VALUE!</v>
      </c>
      <c r="L11" s="36"/>
      <c r="M11" s="36"/>
    </row>
    <row r="12" spans="1:13" ht="24.6" customHeight="1" x14ac:dyDescent="0.35">
      <c r="A12" s="36" t="s">
        <v>48</v>
      </c>
      <c r="B12" s="36"/>
      <c r="C12" s="36" t="s">
        <v>49</v>
      </c>
      <c r="D12" s="36" t="s">
        <v>50</v>
      </c>
      <c r="G12" s="36"/>
      <c r="H12" s="36"/>
      <c r="I12" s="36"/>
      <c r="J12" s="36"/>
      <c r="K12" s="36"/>
      <c r="L12" s="45"/>
      <c r="M12" s="36"/>
    </row>
    <row r="13" spans="1:13" ht="24.6" customHeight="1" x14ac:dyDescent="0.35">
      <c r="A13" s="36" t="s">
        <v>51</v>
      </c>
      <c r="B13" s="36"/>
      <c r="C13" s="36" t="s">
        <v>49</v>
      </c>
      <c r="D13" s="36" t="s">
        <v>50</v>
      </c>
      <c r="E13" s="36"/>
      <c r="G13" s="36"/>
      <c r="H13" s="36"/>
      <c r="I13" s="36"/>
      <c r="J13" s="36"/>
      <c r="K13" s="36"/>
      <c r="L13" s="45"/>
      <c r="M13" s="36"/>
    </row>
    <row r="14" spans="1:13" ht="26.25" customHeight="1" x14ac:dyDescent="0.35">
      <c r="A14" s="177" t="s">
        <v>78</v>
      </c>
      <c r="B14" s="177"/>
      <c r="C14" s="177"/>
      <c r="D14" s="177"/>
      <c r="E14" s="46" t="s">
        <v>27</v>
      </c>
      <c r="F14" s="46"/>
      <c r="G14" s="46"/>
      <c r="H14" s="114"/>
      <c r="I14" s="37"/>
      <c r="J14" s="36"/>
      <c r="K14" s="36"/>
      <c r="M14" s="36"/>
    </row>
    <row r="15" spans="1:13" ht="24.75" customHeight="1" x14ac:dyDescent="0.35">
      <c r="A15" s="47" t="s">
        <v>52</v>
      </c>
      <c r="B15" s="47" t="s">
        <v>53</v>
      </c>
      <c r="C15" s="47" t="s">
        <v>52</v>
      </c>
      <c r="D15" s="47" t="s">
        <v>53</v>
      </c>
      <c r="E15" s="47" t="s">
        <v>52</v>
      </c>
      <c r="F15" s="47" t="s">
        <v>53</v>
      </c>
      <c r="G15" s="47" t="s">
        <v>52</v>
      </c>
      <c r="H15" s="47" t="s">
        <v>53</v>
      </c>
      <c r="J15" s="36"/>
      <c r="K15" s="36"/>
      <c r="M15" s="36"/>
    </row>
    <row r="16" spans="1:13" ht="21.95" customHeight="1" x14ac:dyDescent="0.35">
      <c r="A16" s="48" t="s">
        <v>54</v>
      </c>
      <c r="B16" s="48" t="s">
        <v>55</v>
      </c>
      <c r="C16" s="48" t="s">
        <v>54</v>
      </c>
      <c r="D16" s="48" t="s">
        <v>55</v>
      </c>
      <c r="E16" s="48" t="s">
        <v>54</v>
      </c>
      <c r="F16" s="48" t="s">
        <v>55</v>
      </c>
      <c r="G16" s="48" t="s">
        <v>54</v>
      </c>
      <c r="H16" s="48" t="s">
        <v>55</v>
      </c>
      <c r="J16" s="36"/>
      <c r="K16" s="36"/>
      <c r="M16" s="36"/>
    </row>
    <row r="17" spans="1:14" ht="21.75" customHeight="1" x14ac:dyDescent="0.35">
      <c r="A17" s="49" t="s">
        <v>56</v>
      </c>
      <c r="B17" s="49"/>
      <c r="C17" s="49" t="s">
        <v>56</v>
      </c>
      <c r="D17" s="49"/>
      <c r="E17" s="49" t="s">
        <v>56</v>
      </c>
      <c r="F17" s="49"/>
      <c r="G17" s="49" t="s">
        <v>56</v>
      </c>
      <c r="H17" s="49"/>
      <c r="J17" s="36"/>
      <c r="K17" s="36"/>
      <c r="M17" s="36"/>
    </row>
    <row r="18" spans="1:14" ht="18" customHeight="1" x14ac:dyDescent="0.5">
      <c r="A18" s="50">
        <v>-50</v>
      </c>
      <c r="B18" s="51">
        <v>485.05900000000003</v>
      </c>
      <c r="C18" s="52">
        <v>28</v>
      </c>
      <c r="D18" s="51">
        <v>483.58600000000001</v>
      </c>
      <c r="E18" s="53"/>
      <c r="F18" s="54"/>
      <c r="G18" s="50"/>
      <c r="H18" s="55"/>
      <c r="J18" s="36"/>
      <c r="K18" s="115"/>
      <c r="M18" s="36"/>
    </row>
    <row r="19" spans="1:14" ht="18" customHeight="1" x14ac:dyDescent="0.5">
      <c r="A19" s="50">
        <v>-40</v>
      </c>
      <c r="B19" s="56">
        <v>485.029</v>
      </c>
      <c r="C19" s="16">
        <v>30</v>
      </c>
      <c r="D19" s="56">
        <v>485.23099999999999</v>
      </c>
      <c r="E19" s="50"/>
      <c r="F19" s="56"/>
      <c r="G19" s="53"/>
      <c r="H19" s="56"/>
      <c r="J19" s="36"/>
      <c r="K19" s="36"/>
      <c r="M19" s="36"/>
    </row>
    <row r="20" spans="1:14" ht="18" customHeight="1" x14ac:dyDescent="0.5">
      <c r="A20" s="16">
        <v>-30</v>
      </c>
      <c r="B20" s="56">
        <v>484.971</v>
      </c>
      <c r="C20" s="192" t="s">
        <v>85</v>
      </c>
      <c r="D20" s="157">
        <v>486</v>
      </c>
      <c r="E20" s="53"/>
      <c r="F20" s="56"/>
      <c r="G20" s="50"/>
      <c r="H20" s="56"/>
      <c r="J20" s="36"/>
      <c r="K20" s="115"/>
      <c r="M20" s="36"/>
    </row>
    <row r="21" spans="1:14" ht="18" customHeight="1" x14ac:dyDescent="0.5">
      <c r="A21" s="16">
        <v>-20</v>
      </c>
      <c r="B21" s="56">
        <v>484.95800000000003</v>
      </c>
      <c r="C21" s="16">
        <v>40</v>
      </c>
      <c r="D21" s="56">
        <v>485.45699999999999</v>
      </c>
      <c r="E21" s="50"/>
      <c r="F21" s="56"/>
      <c r="G21" s="53"/>
      <c r="H21" s="56"/>
      <c r="J21" s="36"/>
      <c r="K21" s="115"/>
      <c r="M21" s="36"/>
    </row>
    <row r="22" spans="1:14" ht="18" customHeight="1" x14ac:dyDescent="0.5">
      <c r="A22" s="16">
        <v>-10</v>
      </c>
      <c r="B22" s="56">
        <v>485.339</v>
      </c>
      <c r="C22" s="50">
        <v>50</v>
      </c>
      <c r="D22" s="56">
        <v>485.23099999999999</v>
      </c>
      <c r="E22" s="53"/>
      <c r="F22" s="56"/>
      <c r="G22" s="50"/>
      <c r="H22" s="56"/>
      <c r="J22" s="36"/>
      <c r="K22" s="115"/>
      <c r="M22" s="36"/>
    </row>
    <row r="23" spans="1:14" ht="18" customHeight="1" x14ac:dyDescent="0.5">
      <c r="A23" s="192" t="s">
        <v>77</v>
      </c>
      <c r="B23" s="157">
        <v>485.96</v>
      </c>
      <c r="C23" s="50">
        <v>60</v>
      </c>
      <c r="D23" s="56">
        <v>485.21899999999999</v>
      </c>
      <c r="E23" s="50"/>
      <c r="F23" s="56"/>
      <c r="G23" s="53"/>
      <c r="H23" s="56"/>
      <c r="K23" s="115"/>
      <c r="M23" s="36"/>
    </row>
    <row r="24" spans="1:14" ht="18" customHeight="1" x14ac:dyDescent="0.5">
      <c r="A24" s="16">
        <v>0</v>
      </c>
      <c r="B24" s="56">
        <v>485.01799999999997</v>
      </c>
      <c r="C24" s="16">
        <v>70</v>
      </c>
      <c r="D24" s="56">
        <v>485.23099999999999</v>
      </c>
      <c r="E24" s="53"/>
      <c r="F24" s="56"/>
      <c r="G24" s="53"/>
      <c r="H24" s="56"/>
      <c r="K24" s="115"/>
      <c r="M24" s="36"/>
    </row>
    <row r="25" spans="1:14" ht="18" customHeight="1" x14ac:dyDescent="0.5">
      <c r="A25" s="16">
        <v>2</v>
      </c>
      <c r="B25" s="56">
        <v>483.93900000000002</v>
      </c>
      <c r="C25" s="50">
        <v>80</v>
      </c>
      <c r="D25" s="56">
        <v>485.221</v>
      </c>
      <c r="E25" s="50"/>
      <c r="F25" s="56"/>
      <c r="G25" s="50"/>
      <c r="H25" s="56"/>
      <c r="K25" s="115"/>
      <c r="M25" s="36"/>
    </row>
    <row r="26" spans="1:14" ht="18" customHeight="1" x14ac:dyDescent="0.5">
      <c r="A26" s="16">
        <v>4</v>
      </c>
      <c r="B26" s="56">
        <v>483.46199999999999</v>
      </c>
      <c r="C26" s="50"/>
      <c r="D26" s="56"/>
      <c r="E26" s="53"/>
      <c r="F26" s="56"/>
      <c r="G26" s="53"/>
      <c r="H26" s="56"/>
      <c r="K26" s="115"/>
      <c r="M26" s="36"/>
    </row>
    <row r="27" spans="1:14" ht="18" customHeight="1" x14ac:dyDescent="0.5">
      <c r="A27" s="16">
        <v>6</v>
      </c>
      <c r="B27" s="56">
        <v>483.22899999999998</v>
      </c>
      <c r="C27" s="50"/>
      <c r="D27" s="56"/>
      <c r="E27" s="50"/>
      <c r="F27" s="56"/>
      <c r="G27" s="50"/>
      <c r="H27" s="56"/>
      <c r="K27" s="115"/>
      <c r="M27" s="116"/>
    </row>
    <row r="28" spans="1:14" ht="18" customHeight="1" x14ac:dyDescent="0.5">
      <c r="A28" s="16">
        <v>8</v>
      </c>
      <c r="B28" s="56">
        <v>481.90100000000001</v>
      </c>
      <c r="C28" s="16"/>
      <c r="D28" s="56"/>
      <c r="E28" s="50"/>
      <c r="F28" s="56"/>
      <c r="G28" s="53"/>
      <c r="H28" s="56"/>
      <c r="M28" s="118"/>
    </row>
    <row r="29" spans="1:14" ht="18" customHeight="1" x14ac:dyDescent="0.5">
      <c r="A29" s="16">
        <v>10</v>
      </c>
      <c r="B29" s="56">
        <v>481.964</v>
      </c>
      <c r="C29" s="16"/>
      <c r="D29" s="56"/>
      <c r="E29" s="50"/>
      <c r="F29" s="56"/>
      <c r="G29" s="50"/>
      <c r="H29" s="56"/>
      <c r="M29" s="118"/>
      <c r="N29" s="33">
        <v>94.02</v>
      </c>
    </row>
    <row r="30" spans="1:14" ht="18" customHeight="1" x14ac:dyDescent="0.5">
      <c r="A30" s="117" t="s">
        <v>91</v>
      </c>
      <c r="B30" s="139">
        <v>481.17</v>
      </c>
      <c r="C30" s="16"/>
      <c r="D30" s="56"/>
      <c r="E30" s="50"/>
      <c r="F30" s="56"/>
      <c r="G30" s="50"/>
      <c r="H30" s="56"/>
      <c r="M30" s="118"/>
    </row>
    <row r="31" spans="1:14" ht="18" customHeight="1" x14ac:dyDescent="0.5">
      <c r="A31" s="16">
        <v>14</v>
      </c>
      <c r="B31" s="56">
        <v>480.64</v>
      </c>
      <c r="C31" s="50"/>
      <c r="D31" s="56"/>
      <c r="E31" s="50"/>
      <c r="F31" s="56"/>
      <c r="G31" s="50"/>
      <c r="H31" s="56"/>
      <c r="M31" s="118"/>
    </row>
    <row r="32" spans="1:14" ht="18" customHeight="1" x14ac:dyDescent="0.5">
      <c r="A32" s="16">
        <v>16</v>
      </c>
      <c r="B32" s="56">
        <v>481.05</v>
      </c>
      <c r="C32" s="50"/>
      <c r="D32" s="56"/>
      <c r="E32" s="50"/>
      <c r="F32" s="56"/>
      <c r="G32" s="50"/>
      <c r="H32" s="56"/>
      <c r="M32" s="118"/>
    </row>
    <row r="33" spans="1:16" ht="18" customHeight="1" x14ac:dyDescent="0.5">
      <c r="A33" s="16">
        <v>18</v>
      </c>
      <c r="B33" s="56">
        <v>481.81400000000002</v>
      </c>
      <c r="C33" s="135"/>
      <c r="D33" s="56"/>
      <c r="E33" s="50"/>
      <c r="F33" s="56"/>
      <c r="G33" s="50"/>
      <c r="H33" s="56"/>
      <c r="J33" s="118" t="e">
        <f>#REF!-H33</f>
        <v>#REF!</v>
      </c>
      <c r="K33" s="36"/>
      <c r="M33" s="118"/>
    </row>
    <row r="34" spans="1:16" ht="18" customHeight="1" x14ac:dyDescent="0.5">
      <c r="A34" s="16">
        <v>20</v>
      </c>
      <c r="B34" s="56">
        <v>482.36700000000002</v>
      </c>
      <c r="C34" s="135"/>
      <c r="D34" s="56"/>
      <c r="E34" s="50"/>
      <c r="F34" s="56"/>
      <c r="G34" s="50"/>
      <c r="H34" s="56"/>
      <c r="J34" s="118">
        <f t="shared" ref="J34" si="0">H33-H34</f>
        <v>0</v>
      </c>
      <c r="K34" s="36"/>
      <c r="M34" s="118"/>
    </row>
    <row r="35" spans="1:16" ht="18" customHeight="1" x14ac:dyDescent="0.5">
      <c r="A35" s="16">
        <v>22</v>
      </c>
      <c r="B35" s="133">
        <v>482.161</v>
      </c>
      <c r="C35" s="135"/>
      <c r="D35" s="134"/>
      <c r="E35" s="50"/>
      <c r="F35" s="56"/>
      <c r="G35" s="50"/>
      <c r="H35" s="56"/>
      <c r="J35" s="118">
        <f>H34-H35</f>
        <v>0</v>
      </c>
      <c r="K35" s="36"/>
      <c r="M35" s="118"/>
    </row>
    <row r="36" spans="1:16" ht="21.75" x14ac:dyDescent="0.5">
      <c r="A36" s="16">
        <v>24</v>
      </c>
      <c r="B36" s="56">
        <v>481.81900000000002</v>
      </c>
      <c r="C36" s="135"/>
      <c r="D36" s="56"/>
      <c r="E36" s="50"/>
      <c r="F36" s="56"/>
      <c r="G36" s="50"/>
      <c r="H36" s="56"/>
    </row>
    <row r="37" spans="1:16" ht="24" customHeight="1" x14ac:dyDescent="0.5">
      <c r="A37" s="130">
        <v>26</v>
      </c>
      <c r="B37" s="57">
        <v>482.21100000000001</v>
      </c>
      <c r="C37" s="136"/>
      <c r="D37" s="57"/>
      <c r="E37" s="131"/>
      <c r="F37" s="57"/>
      <c r="G37" s="131"/>
      <c r="H37" s="57"/>
    </row>
    <row r="38" spans="1:16" s="59" customFormat="1" ht="24" customHeight="1" x14ac:dyDescent="0.5">
      <c r="A38" s="174" t="s">
        <v>57</v>
      </c>
      <c r="B38" s="174"/>
      <c r="C38" s="138">
        <v>481.27</v>
      </c>
      <c r="D38" s="122" t="s">
        <v>58</v>
      </c>
      <c r="E38" s="123"/>
      <c r="F38" s="123"/>
      <c r="G38" s="123"/>
      <c r="H38" s="123"/>
      <c r="I38" s="123"/>
      <c r="J38" s="123"/>
      <c r="K38" s="124"/>
      <c r="L38" s="123"/>
      <c r="M38" s="124"/>
    </row>
    <row r="39" spans="1:16" ht="18" customHeight="1" x14ac:dyDescent="0.35">
      <c r="A39" s="61"/>
      <c r="B39" s="60"/>
      <c r="C39" s="60"/>
      <c r="D39" s="61"/>
      <c r="E39" s="61"/>
      <c r="F39" s="61"/>
      <c r="G39" s="61"/>
      <c r="H39" s="61"/>
      <c r="I39" s="61"/>
      <c r="J39" s="125"/>
      <c r="K39" s="61"/>
      <c r="L39" s="61"/>
      <c r="M39" s="125"/>
    </row>
    <row r="40" spans="1:16" ht="18" customHeight="1" x14ac:dyDescent="0.35">
      <c r="B40" s="60"/>
      <c r="C40" s="60"/>
      <c r="D40" s="61"/>
      <c r="E40" s="61"/>
      <c r="F40" s="61"/>
      <c r="G40" s="61"/>
      <c r="H40" s="61"/>
      <c r="J40" s="118"/>
      <c r="K40" s="61"/>
      <c r="M40" s="118"/>
    </row>
    <row r="41" spans="1:16" ht="21.75" x14ac:dyDescent="0.5">
      <c r="C41" s="58"/>
      <c r="J41" s="118"/>
      <c r="K41" s="61"/>
      <c r="M41" s="118"/>
      <c r="P41" s="118"/>
    </row>
    <row r="42" spans="1:16" x14ac:dyDescent="0.35">
      <c r="C42" s="60"/>
      <c r="J42" s="118"/>
      <c r="K42" s="61"/>
      <c r="M42" s="118"/>
      <c r="O42" s="118"/>
    </row>
    <row r="43" spans="1:16" x14ac:dyDescent="0.35">
      <c r="C43" s="60"/>
      <c r="J43" s="118"/>
      <c r="K43" s="61"/>
      <c r="M43" s="118"/>
    </row>
    <row r="44" spans="1:16" ht="21.75" x14ac:dyDescent="0.5">
      <c r="C44" s="58"/>
      <c r="J44" s="118"/>
      <c r="K44" s="61"/>
      <c r="M44" s="118"/>
    </row>
    <row r="45" spans="1:16" x14ac:dyDescent="0.35">
      <c r="C45" s="60"/>
      <c r="J45" s="118"/>
      <c r="K45" s="61"/>
      <c r="M45" s="118"/>
    </row>
    <row r="46" spans="1:16" ht="21.75" x14ac:dyDescent="0.5">
      <c r="C46" s="58"/>
      <c r="J46" s="118"/>
      <c r="K46" s="61"/>
      <c r="M46" s="118"/>
    </row>
    <row r="47" spans="1:16" x14ac:dyDescent="0.35">
      <c r="C47" s="60"/>
      <c r="J47" s="118"/>
      <c r="K47" s="61"/>
      <c r="M47" s="118"/>
    </row>
    <row r="48" spans="1:16" ht="21.75" x14ac:dyDescent="0.5">
      <c r="C48" s="58"/>
      <c r="J48" s="118"/>
      <c r="K48" s="61"/>
      <c r="M48" s="118"/>
    </row>
    <row r="49" spans="3:13" x14ac:dyDescent="0.35">
      <c r="C49" s="60"/>
      <c r="J49" s="118"/>
      <c r="K49" s="61"/>
      <c r="M49" s="118"/>
    </row>
    <row r="50" spans="3:13" x14ac:dyDescent="0.35">
      <c r="K50" s="118"/>
      <c r="M50" s="118"/>
    </row>
    <row r="51" spans="3:13" x14ac:dyDescent="0.35">
      <c r="K51" s="119"/>
      <c r="M51" s="119"/>
    </row>
    <row r="72" spans="1:13" x14ac:dyDescent="0.35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8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2" customWidth="1"/>
    <col min="13" max="17" width="5.875" style="62" customWidth="1"/>
    <col min="18" max="16384" width="9" style="62"/>
  </cols>
  <sheetData>
    <row r="1" spans="14:17" ht="15" customHeight="1" x14ac:dyDescent="0.45">
      <c r="O1" s="179">
        <v>2559</v>
      </c>
      <c r="P1" s="180"/>
      <c r="Q1" s="181"/>
    </row>
    <row r="2" spans="14:17" ht="15" customHeight="1" x14ac:dyDescent="0.35">
      <c r="O2" s="182" t="str">
        <f>I52</f>
        <v>สำรวจเมื่อ 7 ม.ค.2558</v>
      </c>
      <c r="P2" s="183"/>
      <c r="Q2" s="184"/>
    </row>
    <row r="3" spans="14:17" ht="15" customHeight="1" x14ac:dyDescent="0.45">
      <c r="O3" s="63" t="s">
        <v>59</v>
      </c>
      <c r="P3" s="64" t="s">
        <v>60</v>
      </c>
      <c r="Q3" s="65" t="s">
        <v>61</v>
      </c>
    </row>
    <row r="4" spans="14:17" ht="15" customHeight="1" x14ac:dyDescent="0.45">
      <c r="N4" s="66"/>
      <c r="O4" s="67">
        <v>-50</v>
      </c>
      <c r="P4" s="68">
        <v>269.173</v>
      </c>
      <c r="Q4" s="69">
        <v>257.86</v>
      </c>
    </row>
    <row r="5" spans="14:17" ht="15" customHeight="1" x14ac:dyDescent="0.45">
      <c r="O5" s="70">
        <v>-40</v>
      </c>
      <c r="P5" s="71">
        <v>268.697</v>
      </c>
      <c r="Q5" s="69">
        <v>257.86</v>
      </c>
    </row>
    <row r="6" spans="14:17" ht="15" customHeight="1" x14ac:dyDescent="0.45">
      <c r="O6" s="70">
        <v>-30</v>
      </c>
      <c r="P6" s="71">
        <v>268.34300000000002</v>
      </c>
      <c r="Q6" s="69">
        <v>257.86</v>
      </c>
    </row>
    <row r="7" spans="14:17" ht="15" customHeight="1" x14ac:dyDescent="0.45">
      <c r="O7" s="70">
        <v>-20</v>
      </c>
      <c r="P7" s="71">
        <v>267.92400000000004</v>
      </c>
      <c r="Q7" s="69">
        <v>257.86</v>
      </c>
    </row>
    <row r="8" spans="14:17" ht="15" customHeight="1" x14ac:dyDescent="0.45">
      <c r="O8" s="70">
        <v>-10</v>
      </c>
      <c r="P8" s="71">
        <v>267.53200000000004</v>
      </c>
      <c r="Q8" s="69">
        <v>257.86</v>
      </c>
    </row>
    <row r="9" spans="14:17" ht="15" customHeight="1" x14ac:dyDescent="0.45">
      <c r="O9" s="70">
        <v>0</v>
      </c>
      <c r="P9" s="71">
        <v>267.61600000000004</v>
      </c>
      <c r="Q9" s="69">
        <v>257.86</v>
      </c>
    </row>
    <row r="10" spans="14:17" ht="15" customHeight="1" x14ac:dyDescent="0.45">
      <c r="O10" s="70">
        <v>0</v>
      </c>
      <c r="P10" s="71">
        <v>266.46800000000002</v>
      </c>
      <c r="Q10" s="69">
        <v>257.86</v>
      </c>
    </row>
    <row r="11" spans="14:17" ht="15" customHeight="1" x14ac:dyDescent="0.45">
      <c r="O11" s="70">
        <v>2</v>
      </c>
      <c r="P11" s="71">
        <v>266.512</v>
      </c>
      <c r="Q11" s="69">
        <v>257.86</v>
      </c>
    </row>
    <row r="12" spans="14:17" ht="15" customHeight="1" x14ac:dyDescent="0.45">
      <c r="O12" s="70">
        <v>4</v>
      </c>
      <c r="P12" s="71">
        <v>266.16800000000001</v>
      </c>
      <c r="Q12" s="69">
        <v>257.86</v>
      </c>
    </row>
    <row r="13" spans="14:17" ht="15" customHeight="1" x14ac:dyDescent="0.45">
      <c r="O13" s="70">
        <v>6</v>
      </c>
      <c r="P13" s="71">
        <v>266.137</v>
      </c>
      <c r="Q13" s="69">
        <v>257.86</v>
      </c>
    </row>
    <row r="14" spans="14:17" ht="15" customHeight="1" x14ac:dyDescent="0.45">
      <c r="N14" s="66"/>
      <c r="O14" s="70">
        <v>8</v>
      </c>
      <c r="P14" s="71">
        <v>265.565</v>
      </c>
      <c r="Q14" s="69">
        <v>257.86</v>
      </c>
    </row>
    <row r="15" spans="14:17" ht="15" customHeight="1" x14ac:dyDescent="0.45">
      <c r="N15" s="72"/>
      <c r="O15" s="70">
        <v>10</v>
      </c>
      <c r="P15" s="71">
        <v>264.70699999999999</v>
      </c>
      <c r="Q15" s="69">
        <v>257.86</v>
      </c>
    </row>
    <row r="16" spans="14:17" ht="15" customHeight="1" x14ac:dyDescent="0.45">
      <c r="N16" s="72"/>
      <c r="O16" s="70">
        <v>12</v>
      </c>
      <c r="P16" s="71">
        <v>264.05399999999997</v>
      </c>
      <c r="Q16" s="69">
        <v>257.86</v>
      </c>
    </row>
    <row r="17" spans="11:17" ht="15" customHeight="1" x14ac:dyDescent="0.45">
      <c r="N17" s="72"/>
      <c r="O17" s="70">
        <v>14</v>
      </c>
      <c r="P17" s="71">
        <v>262.73699999999997</v>
      </c>
      <c r="Q17" s="69">
        <v>257.86</v>
      </c>
    </row>
    <row r="18" spans="11:17" ht="15" customHeight="1" x14ac:dyDescent="0.45">
      <c r="N18" s="72"/>
      <c r="O18" s="70">
        <v>16</v>
      </c>
      <c r="P18" s="71">
        <v>262.58199999999999</v>
      </c>
      <c r="Q18" s="69">
        <v>257.86</v>
      </c>
    </row>
    <row r="19" spans="11:17" ht="15" customHeight="1" x14ac:dyDescent="0.45">
      <c r="N19" s="72"/>
      <c r="O19" s="70">
        <v>18</v>
      </c>
      <c r="P19" s="71">
        <v>262.27300000000002</v>
      </c>
      <c r="Q19" s="69">
        <v>257.86</v>
      </c>
    </row>
    <row r="20" spans="11:17" ht="15" customHeight="1" x14ac:dyDescent="0.45">
      <c r="N20" s="72"/>
      <c r="O20" s="70">
        <v>20</v>
      </c>
      <c r="P20" s="71">
        <v>260.56</v>
      </c>
      <c r="Q20" s="69">
        <v>257.86</v>
      </c>
    </row>
    <row r="21" spans="11:17" ht="15" customHeight="1" x14ac:dyDescent="0.45">
      <c r="N21" s="72"/>
      <c r="O21" s="70">
        <v>22</v>
      </c>
      <c r="P21" s="71">
        <v>259.464</v>
      </c>
      <c r="Q21" s="69">
        <v>257.86</v>
      </c>
    </row>
    <row r="22" spans="11:17" ht="15" customHeight="1" x14ac:dyDescent="0.45">
      <c r="N22" s="72"/>
      <c r="O22" s="70">
        <v>24</v>
      </c>
      <c r="P22" s="71">
        <v>258.65100000000001</v>
      </c>
      <c r="Q22" s="69">
        <v>257.86</v>
      </c>
    </row>
    <row r="23" spans="11:17" ht="15" customHeight="1" x14ac:dyDescent="0.45">
      <c r="N23" s="72"/>
      <c r="O23" s="70">
        <v>26</v>
      </c>
      <c r="P23" s="71">
        <v>258.37200000000001</v>
      </c>
      <c r="Q23" s="69">
        <v>257.86</v>
      </c>
    </row>
    <row r="24" spans="11:17" ht="15" customHeight="1" x14ac:dyDescent="0.45">
      <c r="N24" s="72"/>
      <c r="O24" s="70">
        <v>30</v>
      </c>
      <c r="P24" s="71">
        <v>255.773</v>
      </c>
      <c r="Q24" s="69">
        <v>257.86</v>
      </c>
    </row>
    <row r="25" spans="11:17" ht="15" customHeight="1" x14ac:dyDescent="0.45">
      <c r="K25" s="73"/>
      <c r="L25" s="74"/>
      <c r="M25" s="74"/>
      <c r="N25" s="66"/>
      <c r="O25" s="70">
        <v>35</v>
      </c>
      <c r="P25" s="71">
        <v>254.583</v>
      </c>
      <c r="Q25" s="69">
        <v>257.86</v>
      </c>
    </row>
    <row r="26" spans="11:17" ht="15" customHeight="1" x14ac:dyDescent="0.45">
      <c r="K26" s="73"/>
      <c r="L26" s="75"/>
      <c r="M26" s="75"/>
      <c r="N26" s="72"/>
      <c r="O26" s="70">
        <v>40</v>
      </c>
      <c r="P26" s="71">
        <v>254.40300000000002</v>
      </c>
      <c r="Q26" s="69">
        <v>257.86</v>
      </c>
    </row>
    <row r="27" spans="11:17" ht="15" customHeight="1" x14ac:dyDescent="0.45">
      <c r="K27" s="73"/>
      <c r="L27" s="74"/>
      <c r="M27" s="74"/>
      <c r="N27" s="72"/>
      <c r="O27" s="70">
        <v>45</v>
      </c>
      <c r="P27" s="71">
        <v>255.65300000000002</v>
      </c>
      <c r="Q27" s="69">
        <v>257.86</v>
      </c>
    </row>
    <row r="28" spans="11:17" ht="15" customHeight="1" x14ac:dyDescent="0.45">
      <c r="K28" s="73"/>
      <c r="L28" s="75"/>
      <c r="M28" s="75"/>
      <c r="N28" s="72"/>
      <c r="O28" s="70">
        <v>50</v>
      </c>
      <c r="P28" s="71">
        <v>258.12400000000002</v>
      </c>
      <c r="Q28" s="69">
        <v>257.86</v>
      </c>
    </row>
    <row r="29" spans="11:17" ht="15" customHeight="1" x14ac:dyDescent="0.45">
      <c r="K29" s="73"/>
      <c r="L29" s="74"/>
      <c r="M29" s="74"/>
      <c r="N29" s="72"/>
      <c r="O29" s="70">
        <v>55</v>
      </c>
      <c r="P29" s="71">
        <v>256.34300000000002</v>
      </c>
      <c r="Q29" s="69">
        <v>257.86</v>
      </c>
    </row>
    <row r="30" spans="11:17" ht="15" customHeight="1" x14ac:dyDescent="0.45">
      <c r="K30" s="73"/>
      <c r="L30" s="75"/>
      <c r="M30" s="75"/>
      <c r="N30" s="72"/>
      <c r="O30" s="70">
        <v>60</v>
      </c>
      <c r="P30" s="71">
        <v>256.75299999999999</v>
      </c>
      <c r="Q30" s="69">
        <v>257.86</v>
      </c>
    </row>
    <row r="31" spans="11:17" ht="15" customHeight="1" x14ac:dyDescent="0.45">
      <c r="K31" s="73"/>
      <c r="L31" s="76"/>
      <c r="M31" s="76"/>
      <c r="N31" s="72"/>
      <c r="O31" s="70">
        <v>64</v>
      </c>
      <c r="P31" s="71">
        <v>257.90300000000002</v>
      </c>
      <c r="Q31" s="69">
        <v>257.86</v>
      </c>
    </row>
    <row r="32" spans="11:17" ht="15" customHeight="1" x14ac:dyDescent="0.45">
      <c r="K32" s="73"/>
      <c r="L32" s="76"/>
      <c r="M32" s="76"/>
      <c r="N32" s="72"/>
      <c r="O32" s="70">
        <v>66</v>
      </c>
      <c r="P32" s="71">
        <v>258.16300000000001</v>
      </c>
      <c r="Q32" s="69">
        <v>257.86</v>
      </c>
    </row>
    <row r="33" spans="1:17" ht="15" customHeight="1" x14ac:dyDescent="0.45">
      <c r="K33" s="73"/>
      <c r="L33" s="77"/>
      <c r="M33" s="78"/>
      <c r="N33" s="72"/>
      <c r="O33" s="70">
        <v>68</v>
      </c>
      <c r="P33" s="71">
        <v>258.23700000000002</v>
      </c>
      <c r="Q33" s="69">
        <v>257.86</v>
      </c>
    </row>
    <row r="34" spans="1:17" ht="15" customHeight="1" x14ac:dyDescent="0.45">
      <c r="K34" s="73"/>
      <c r="L34" s="76"/>
      <c r="M34" s="76"/>
      <c r="N34" s="72"/>
      <c r="O34" s="70">
        <v>70</v>
      </c>
      <c r="P34" s="71">
        <v>258.42900000000003</v>
      </c>
      <c r="Q34" s="69">
        <v>257.86</v>
      </c>
    </row>
    <row r="35" spans="1:17" ht="15" customHeight="1" x14ac:dyDescent="0.45">
      <c r="N35" s="72"/>
      <c r="O35" s="70">
        <v>72</v>
      </c>
      <c r="P35" s="71">
        <v>258.82800000000003</v>
      </c>
      <c r="Q35" s="69">
        <v>257.86</v>
      </c>
    </row>
    <row r="36" spans="1:17" ht="15" customHeight="1" x14ac:dyDescent="0.45">
      <c r="A36" s="79" t="s">
        <v>59</v>
      </c>
      <c r="B36" s="80">
        <v>-50</v>
      </c>
      <c r="C36" s="81">
        <v>-40</v>
      </c>
      <c r="D36" s="81">
        <v>-30</v>
      </c>
      <c r="E36" s="81">
        <v>-20</v>
      </c>
      <c r="F36" s="81">
        <v>-10</v>
      </c>
      <c r="G36" s="81">
        <v>0</v>
      </c>
      <c r="H36" s="81">
        <v>0</v>
      </c>
      <c r="I36" s="81">
        <v>2</v>
      </c>
      <c r="J36" s="82">
        <v>4</v>
      </c>
      <c r="K36" s="82">
        <v>6</v>
      </c>
      <c r="L36" s="83">
        <v>8</v>
      </c>
      <c r="N36" s="66"/>
      <c r="O36" s="70">
        <v>74</v>
      </c>
      <c r="P36" s="71">
        <v>259.60900000000004</v>
      </c>
      <c r="Q36" s="69">
        <v>257.86</v>
      </c>
    </row>
    <row r="37" spans="1:17" ht="15" customHeight="1" x14ac:dyDescent="0.45">
      <c r="A37" s="84" t="s">
        <v>60</v>
      </c>
      <c r="B37" s="85">
        <v>269.12400000000002</v>
      </c>
      <c r="C37" s="86">
        <v>268.62400000000002</v>
      </c>
      <c r="D37" s="86">
        <v>268.21800000000002</v>
      </c>
      <c r="E37" s="86">
        <v>267.84199999999998</v>
      </c>
      <c r="F37" s="86">
        <v>267.59399999999999</v>
      </c>
      <c r="G37" s="86">
        <v>267.61200000000002</v>
      </c>
      <c r="H37" s="86">
        <v>266.53100000000001</v>
      </c>
      <c r="I37" s="86">
        <v>266.44200000000001</v>
      </c>
      <c r="J37" s="87">
        <v>266.23500000000001</v>
      </c>
      <c r="K37" s="87">
        <v>265.99599999999998</v>
      </c>
      <c r="L37" s="88">
        <v>265.584</v>
      </c>
      <c r="N37" s="72"/>
      <c r="O37" s="70">
        <v>76</v>
      </c>
      <c r="P37" s="71">
        <v>261.70200000000006</v>
      </c>
      <c r="Q37" s="69">
        <v>257.86</v>
      </c>
    </row>
    <row r="38" spans="1:17" ht="15" customHeight="1" x14ac:dyDescent="0.45">
      <c r="A38" s="79" t="s">
        <v>59</v>
      </c>
      <c r="B38" s="80">
        <v>10</v>
      </c>
      <c r="C38" s="81">
        <v>12</v>
      </c>
      <c r="D38" s="81">
        <v>14</v>
      </c>
      <c r="E38" s="81">
        <v>16</v>
      </c>
      <c r="F38" s="81">
        <v>18</v>
      </c>
      <c r="G38" s="81">
        <v>20</v>
      </c>
      <c r="H38" s="81">
        <v>22</v>
      </c>
      <c r="I38" s="82">
        <v>24</v>
      </c>
      <c r="J38" s="81">
        <v>26</v>
      </c>
      <c r="K38" s="82">
        <v>28</v>
      </c>
      <c r="L38" s="83">
        <v>30</v>
      </c>
      <c r="M38" s="78"/>
      <c r="N38" s="78"/>
      <c r="O38" s="70">
        <v>78</v>
      </c>
      <c r="P38" s="71">
        <v>262.01700000000005</v>
      </c>
      <c r="Q38" s="69">
        <v>257.86</v>
      </c>
    </row>
    <row r="39" spans="1:17" ht="15" customHeight="1" x14ac:dyDescent="0.45">
      <c r="A39" s="84" t="s">
        <v>60</v>
      </c>
      <c r="B39" s="85">
        <v>264.64499999999998</v>
      </c>
      <c r="C39" s="86">
        <v>264.15600000000001</v>
      </c>
      <c r="D39" s="86">
        <v>262.98500000000001</v>
      </c>
      <c r="E39" s="86">
        <v>262.423</v>
      </c>
      <c r="F39" s="86">
        <v>262.214</v>
      </c>
      <c r="G39" s="86">
        <v>260.745</v>
      </c>
      <c r="H39" s="86">
        <v>259.63900000000001</v>
      </c>
      <c r="I39" s="87">
        <v>258.74200000000002</v>
      </c>
      <c r="J39" s="86">
        <v>257.98399999999998</v>
      </c>
      <c r="K39" s="87">
        <v>256.82</v>
      </c>
      <c r="L39" s="88">
        <v>255.73</v>
      </c>
      <c r="N39" s="72"/>
      <c r="O39" s="70">
        <v>80</v>
      </c>
      <c r="P39" s="71">
        <v>261.78000000000003</v>
      </c>
      <c r="Q39" s="69">
        <v>257.86</v>
      </c>
    </row>
    <row r="40" spans="1:17" ht="15" customHeight="1" x14ac:dyDescent="0.45">
      <c r="A40" s="79" t="s">
        <v>59</v>
      </c>
      <c r="B40" s="80">
        <v>32</v>
      </c>
      <c r="C40" s="81">
        <v>34</v>
      </c>
      <c r="D40" s="81">
        <v>36</v>
      </c>
      <c r="E40" s="81">
        <v>38</v>
      </c>
      <c r="F40" s="81">
        <v>40</v>
      </c>
      <c r="G40" s="81">
        <v>42</v>
      </c>
      <c r="H40" s="82">
        <v>44</v>
      </c>
      <c r="I40" s="81">
        <v>46</v>
      </c>
      <c r="J40" s="89">
        <v>48</v>
      </c>
      <c r="K40" s="90">
        <v>50</v>
      </c>
      <c r="L40" s="91">
        <v>52</v>
      </c>
      <c r="N40" s="72"/>
      <c r="O40" s="70">
        <v>82</v>
      </c>
      <c r="P40" s="71">
        <v>262.04600000000005</v>
      </c>
      <c r="Q40" s="69">
        <v>257.86</v>
      </c>
    </row>
    <row r="41" spans="1:17" ht="15" customHeight="1" x14ac:dyDescent="0.45">
      <c r="A41" s="84" t="s">
        <v>60</v>
      </c>
      <c r="B41" s="85">
        <v>254.91</v>
      </c>
      <c r="C41" s="86">
        <v>254.47</v>
      </c>
      <c r="D41" s="86">
        <v>254.36</v>
      </c>
      <c r="E41" s="86">
        <v>254.12</v>
      </c>
      <c r="F41" s="86">
        <v>254.2</v>
      </c>
      <c r="G41" s="86">
        <v>254.4</v>
      </c>
      <c r="H41" s="87">
        <v>254.99</v>
      </c>
      <c r="I41" s="86">
        <v>255.67</v>
      </c>
      <c r="J41" s="86">
        <v>256.61</v>
      </c>
      <c r="K41" s="87">
        <v>257.75</v>
      </c>
      <c r="L41" s="88">
        <v>256.95</v>
      </c>
      <c r="N41" s="72"/>
      <c r="O41" s="70">
        <v>84</v>
      </c>
      <c r="P41" s="71">
        <v>262.39200000000005</v>
      </c>
      <c r="Q41" s="69">
        <v>257.86</v>
      </c>
    </row>
    <row r="42" spans="1:17" ht="15" customHeight="1" x14ac:dyDescent="0.45">
      <c r="A42" s="79" t="s">
        <v>59</v>
      </c>
      <c r="B42" s="92">
        <v>54</v>
      </c>
      <c r="C42" s="89">
        <v>56</v>
      </c>
      <c r="D42" s="89">
        <v>58</v>
      </c>
      <c r="E42" s="89">
        <v>60</v>
      </c>
      <c r="F42" s="89">
        <v>62</v>
      </c>
      <c r="G42" s="90">
        <v>64</v>
      </c>
      <c r="H42" s="89">
        <v>66</v>
      </c>
      <c r="I42" s="89">
        <v>68</v>
      </c>
      <c r="J42" s="89">
        <v>70</v>
      </c>
      <c r="K42" s="90">
        <v>72</v>
      </c>
      <c r="L42" s="91">
        <v>74</v>
      </c>
      <c r="N42" s="72"/>
      <c r="O42" s="70">
        <v>86</v>
      </c>
      <c r="P42" s="71">
        <v>263.05100000000004</v>
      </c>
      <c r="Q42" s="69">
        <v>257.86</v>
      </c>
    </row>
    <row r="43" spans="1:17" ht="15" customHeight="1" x14ac:dyDescent="0.45">
      <c r="A43" s="84" t="s">
        <v>60</v>
      </c>
      <c r="B43" s="85">
        <v>256.16000000000003</v>
      </c>
      <c r="C43" s="86">
        <v>256.14</v>
      </c>
      <c r="D43" s="86">
        <v>256.11</v>
      </c>
      <c r="E43" s="86">
        <v>256.3</v>
      </c>
      <c r="F43" s="86">
        <v>256.79000000000002</v>
      </c>
      <c r="G43" s="87">
        <v>257.45999999999998</v>
      </c>
      <c r="H43" s="86">
        <v>257.95800000000003</v>
      </c>
      <c r="I43" s="86">
        <v>258.17500000000001</v>
      </c>
      <c r="J43" s="86">
        <v>258.35599999999999</v>
      </c>
      <c r="K43" s="87">
        <v>258.76299999999998</v>
      </c>
      <c r="L43" s="88">
        <v>259.536</v>
      </c>
      <c r="N43" s="72"/>
      <c r="O43" s="70">
        <v>88</v>
      </c>
      <c r="P43" s="71">
        <v>264.05900000000003</v>
      </c>
      <c r="Q43" s="69">
        <v>257.86</v>
      </c>
    </row>
    <row r="44" spans="1:17" ht="15" customHeight="1" x14ac:dyDescent="0.45">
      <c r="A44" s="79" t="s">
        <v>59</v>
      </c>
      <c r="B44" s="92">
        <v>76</v>
      </c>
      <c r="C44" s="89">
        <v>78</v>
      </c>
      <c r="D44" s="89">
        <v>80</v>
      </c>
      <c r="E44" s="89">
        <v>82</v>
      </c>
      <c r="F44" s="89">
        <v>84</v>
      </c>
      <c r="G44" s="89">
        <v>86</v>
      </c>
      <c r="H44" s="89">
        <v>88</v>
      </c>
      <c r="I44" s="89">
        <v>90</v>
      </c>
      <c r="J44" s="89">
        <v>90</v>
      </c>
      <c r="K44" s="90">
        <v>100</v>
      </c>
      <c r="L44" s="91">
        <v>110</v>
      </c>
      <c r="N44" s="72"/>
      <c r="O44" s="70">
        <v>90</v>
      </c>
      <c r="P44" s="71">
        <v>265.30500000000001</v>
      </c>
      <c r="Q44" s="69">
        <v>257.86</v>
      </c>
    </row>
    <row r="45" spans="1:17" ht="15" customHeight="1" x14ac:dyDescent="0.45">
      <c r="A45" s="93" t="s">
        <v>60</v>
      </c>
      <c r="B45" s="94">
        <v>261.74400000000003</v>
      </c>
      <c r="C45" s="95">
        <v>261.84500000000003</v>
      </c>
      <c r="D45" s="95">
        <v>261.94200000000001</v>
      </c>
      <c r="E45" s="95">
        <v>261.93400000000003</v>
      </c>
      <c r="F45" s="95">
        <v>262.45600000000002</v>
      </c>
      <c r="G45" s="95">
        <v>262.98200000000003</v>
      </c>
      <c r="H45" s="95">
        <v>263.98599999999999</v>
      </c>
      <c r="I45" s="95">
        <v>265.33600000000001</v>
      </c>
      <c r="J45" s="95">
        <v>267.34199999999998</v>
      </c>
      <c r="K45" s="96">
        <v>267.45100000000002</v>
      </c>
      <c r="L45" s="97">
        <v>267.46199999999999</v>
      </c>
      <c r="N45" s="72"/>
      <c r="O45" s="70">
        <v>90</v>
      </c>
      <c r="P45" s="71">
        <v>267.35899999999998</v>
      </c>
      <c r="Q45" s="69">
        <v>257.86</v>
      </c>
    </row>
    <row r="46" spans="1:17" ht="15" customHeight="1" x14ac:dyDescent="0.45">
      <c r="A46" s="98" t="s">
        <v>59</v>
      </c>
      <c r="B46" s="99">
        <v>120</v>
      </c>
      <c r="C46" s="89">
        <v>130</v>
      </c>
      <c r="D46" s="89">
        <v>140</v>
      </c>
      <c r="E46" s="89"/>
      <c r="F46" s="89"/>
      <c r="G46" s="89"/>
      <c r="H46" s="89"/>
      <c r="I46" s="89"/>
      <c r="J46" s="89"/>
      <c r="K46" s="90"/>
      <c r="L46" s="91"/>
      <c r="N46" s="72"/>
      <c r="O46" s="70">
        <v>100</v>
      </c>
      <c r="P46" s="71">
        <v>267.50099999999998</v>
      </c>
      <c r="Q46" s="69">
        <v>257.86</v>
      </c>
    </row>
    <row r="47" spans="1:17" ht="15" customHeight="1" x14ac:dyDescent="0.45">
      <c r="A47" s="93" t="s">
        <v>60</v>
      </c>
      <c r="B47" s="94">
        <v>267.45299999999997</v>
      </c>
      <c r="C47" s="95">
        <v>267.52199999999999</v>
      </c>
      <c r="D47" s="86">
        <v>267.63499999999999</v>
      </c>
      <c r="E47" s="95"/>
      <c r="F47" s="95"/>
      <c r="G47" s="95"/>
      <c r="H47" s="95"/>
      <c r="I47" s="95"/>
      <c r="J47" s="95"/>
      <c r="K47" s="96"/>
      <c r="L47" s="97"/>
      <c r="N47" s="66"/>
      <c r="O47" s="70">
        <v>110</v>
      </c>
      <c r="P47" s="71">
        <v>267.483</v>
      </c>
      <c r="Q47" s="69">
        <v>257.86</v>
      </c>
    </row>
    <row r="48" spans="1:17" ht="15" customHeight="1" x14ac:dyDescent="0.45">
      <c r="A48" s="98" t="s">
        <v>59</v>
      </c>
      <c r="B48" s="99"/>
      <c r="C48" s="89"/>
      <c r="D48" s="89"/>
      <c r="E48" s="89"/>
      <c r="F48" s="89"/>
      <c r="G48" s="89"/>
      <c r="H48" s="89"/>
      <c r="I48" s="89"/>
      <c r="J48" s="89"/>
      <c r="K48" s="90"/>
      <c r="L48" s="91"/>
      <c r="N48" s="72"/>
      <c r="O48" s="70">
        <v>120</v>
      </c>
      <c r="P48" s="71">
        <v>267.47199999999998</v>
      </c>
      <c r="Q48" s="69">
        <v>257.86</v>
      </c>
    </row>
    <row r="49" spans="1:17" ht="15" customHeight="1" x14ac:dyDescent="0.45">
      <c r="A49" s="93" t="s">
        <v>60</v>
      </c>
      <c r="B49" s="94"/>
      <c r="C49" s="95"/>
      <c r="D49" s="95"/>
      <c r="E49" s="95"/>
      <c r="F49" s="95"/>
      <c r="G49" s="95"/>
      <c r="H49" s="95"/>
      <c r="I49" s="95"/>
      <c r="J49" s="95"/>
      <c r="K49" s="96"/>
      <c r="L49" s="97"/>
      <c r="N49" s="72"/>
      <c r="O49" s="70">
        <v>130</v>
      </c>
      <c r="P49" s="71">
        <v>267.505</v>
      </c>
      <c r="Q49" s="69">
        <v>257.86</v>
      </c>
    </row>
    <row r="50" spans="1:17" ht="15" customHeight="1" x14ac:dyDescent="0.4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N50" s="72"/>
      <c r="O50" s="70">
        <v>140</v>
      </c>
      <c r="P50" s="71">
        <v>267.70400000000001</v>
      </c>
      <c r="Q50" s="69">
        <v>257.86</v>
      </c>
    </row>
    <row r="51" spans="1:17" s="100" customFormat="1" ht="24.95" customHeight="1" x14ac:dyDescent="0.45">
      <c r="A51" s="185" t="s">
        <v>24</v>
      </c>
      <c r="B51" s="186"/>
      <c r="C51" s="101">
        <v>266.95999999999998</v>
      </c>
      <c r="D51" s="102" t="s">
        <v>62</v>
      </c>
      <c r="E51" s="185" t="s">
        <v>63</v>
      </c>
      <c r="F51" s="186"/>
      <c r="G51" s="101">
        <v>267.61200000000002</v>
      </c>
      <c r="H51" s="103" t="s">
        <v>62</v>
      </c>
      <c r="I51" s="185" t="s">
        <v>64</v>
      </c>
      <c r="J51" s="186"/>
      <c r="K51" s="104">
        <v>267.34199999999998</v>
      </c>
      <c r="L51" s="103" t="s">
        <v>62</v>
      </c>
      <c r="N51" s="105"/>
      <c r="O51" s="70"/>
      <c r="P51" s="71"/>
      <c r="Q51" s="69"/>
    </row>
    <row r="52" spans="1:17" s="100" customFormat="1" ht="24.95" customHeight="1" x14ac:dyDescent="0.45">
      <c r="A52" s="187" t="s">
        <v>65</v>
      </c>
      <c r="B52" s="188"/>
      <c r="C52" s="101">
        <v>257</v>
      </c>
      <c r="D52" s="102" t="s">
        <v>62</v>
      </c>
      <c r="E52" s="187" t="s">
        <v>66</v>
      </c>
      <c r="F52" s="188"/>
      <c r="G52" s="101">
        <v>254.2</v>
      </c>
      <c r="H52" s="103" t="s">
        <v>62</v>
      </c>
      <c r="I52" s="189" t="s">
        <v>67</v>
      </c>
      <c r="J52" s="190"/>
      <c r="K52" s="190"/>
      <c r="L52" s="191"/>
      <c r="N52" s="105"/>
      <c r="O52" s="70"/>
      <c r="P52" s="71"/>
      <c r="Q52" s="69">
        <f>Q4-C52</f>
        <v>0.86000000000001364</v>
      </c>
    </row>
    <row r="53" spans="1:17" ht="15" customHeight="1" x14ac:dyDescent="0.4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N53" s="72"/>
      <c r="O53" s="70"/>
      <c r="P53" s="71"/>
      <c r="Q53" s="69"/>
    </row>
    <row r="54" spans="1:17" ht="15" customHeight="1" x14ac:dyDescent="0.45">
      <c r="A54" s="100"/>
      <c r="B54" s="100"/>
      <c r="C54" s="100"/>
      <c r="D54" s="100"/>
      <c r="E54" s="100"/>
      <c r="H54" s="100"/>
      <c r="I54" s="100"/>
      <c r="J54" s="100"/>
      <c r="K54" s="100"/>
      <c r="L54" s="100"/>
      <c r="N54" s="72"/>
      <c r="O54" s="70"/>
      <c r="P54" s="71"/>
      <c r="Q54" s="69"/>
    </row>
    <row r="55" spans="1:17" ht="15" customHeight="1" x14ac:dyDescent="0.45">
      <c r="N55" s="72"/>
      <c r="O55" s="70"/>
      <c r="P55" s="71"/>
      <c r="Q55" s="69"/>
    </row>
    <row r="56" spans="1:17" ht="15" customHeight="1" x14ac:dyDescent="0.45">
      <c r="E56" s="178" t="s">
        <v>68</v>
      </c>
      <c r="F56" s="178"/>
      <c r="G56" s="178"/>
      <c r="H56" s="178"/>
      <c r="I56" s="178"/>
      <c r="N56" s="72"/>
      <c r="O56" s="70"/>
      <c r="P56" s="71"/>
      <c r="Q56" s="69"/>
    </row>
    <row r="57" spans="1:17" ht="15" customHeight="1" x14ac:dyDescent="0.45">
      <c r="F57" s="106"/>
      <c r="G57" s="106"/>
      <c r="H57" s="106"/>
      <c r="N57" s="72"/>
      <c r="O57" s="70"/>
      <c r="P57" s="71"/>
      <c r="Q57" s="69"/>
    </row>
    <row r="58" spans="1:17" ht="15" customHeight="1" x14ac:dyDescent="0.45">
      <c r="F58" s="107"/>
      <c r="G58" s="107"/>
      <c r="H58" s="107"/>
      <c r="N58" s="66"/>
      <c r="O58" s="70"/>
      <c r="P58" s="71"/>
      <c r="Q58" s="69"/>
    </row>
    <row r="59" spans="1:17" ht="15" customHeight="1" x14ac:dyDescent="0.45">
      <c r="N59" s="72"/>
      <c r="O59" s="70"/>
      <c r="P59" s="71"/>
      <c r="Q59" s="69"/>
    </row>
    <row r="60" spans="1:17" ht="15" customHeight="1" x14ac:dyDescent="0.45">
      <c r="N60" s="72"/>
      <c r="O60" s="70"/>
      <c r="P60" s="71"/>
      <c r="Q60" s="108"/>
    </row>
    <row r="61" spans="1:17" ht="15" customHeight="1" x14ac:dyDescent="0.45">
      <c r="N61" s="72"/>
      <c r="O61" s="70"/>
      <c r="P61" s="71"/>
      <c r="Q61" s="108"/>
    </row>
    <row r="62" spans="1:17" ht="15" customHeight="1" x14ac:dyDescent="0.45">
      <c r="N62" s="72"/>
      <c r="O62" s="70"/>
      <c r="P62" s="71"/>
      <c r="Q62" s="108"/>
    </row>
    <row r="63" spans="1:17" ht="15" customHeight="1" x14ac:dyDescent="0.45">
      <c r="N63" s="72"/>
      <c r="O63" s="109"/>
      <c r="P63" s="110"/>
      <c r="Q63" s="108"/>
    </row>
    <row r="64" spans="1:17" ht="15" customHeight="1" x14ac:dyDescent="0.45">
      <c r="N64" s="72"/>
      <c r="O64" s="109"/>
      <c r="P64" s="110"/>
      <c r="Q64" s="108"/>
    </row>
    <row r="65" spans="14:17" ht="15" customHeight="1" x14ac:dyDescent="0.45">
      <c r="N65" s="72"/>
      <c r="O65" s="109"/>
      <c r="P65" s="110"/>
      <c r="Q65" s="108"/>
    </row>
    <row r="66" spans="14:17" ht="15" customHeight="1" x14ac:dyDescent="0.45">
      <c r="N66" s="72"/>
      <c r="O66" s="109"/>
      <c r="P66" s="110"/>
      <c r="Q66" s="108"/>
    </row>
    <row r="67" spans="14:17" ht="15" customHeight="1" x14ac:dyDescent="0.45">
      <c r="N67" s="72"/>
      <c r="O67" s="109"/>
      <c r="P67" s="110"/>
      <c r="Q67" s="108"/>
    </row>
    <row r="68" spans="14:17" ht="15" customHeight="1" x14ac:dyDescent="0.45">
      <c r="N68" s="72"/>
      <c r="O68" s="109"/>
      <c r="P68" s="110"/>
      <c r="Q68" s="108"/>
    </row>
    <row r="69" spans="14:17" ht="15" customHeight="1" x14ac:dyDescent="0.45">
      <c r="N69" s="72"/>
      <c r="O69" s="109"/>
      <c r="P69" s="110"/>
      <c r="Q69" s="108"/>
    </row>
    <row r="70" spans="14:17" ht="18.75" x14ac:dyDescent="0.45">
      <c r="N70" s="72"/>
      <c r="O70" s="109"/>
      <c r="P70" s="110"/>
      <c r="Q70" s="108"/>
    </row>
    <row r="71" spans="14:17" ht="18.75" x14ac:dyDescent="0.45">
      <c r="N71" s="72"/>
      <c r="O71" s="111"/>
      <c r="P71" s="112"/>
      <c r="Q71" s="113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2018-03-09T04:48:37Z</cp:lastPrinted>
  <dcterms:created xsi:type="dcterms:W3CDTF">2017-11-15T07:22:33Z</dcterms:created>
  <dcterms:modified xsi:type="dcterms:W3CDTF">2020-03-16T06:36:24Z</dcterms:modified>
</cp:coreProperties>
</file>