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<sst xmlns="http://schemas.openxmlformats.org/spreadsheetml/2006/main" count="50" uniqueCount="25">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</sst>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"/>
          <c:w val="0.948"/>
          <c:h val="0.80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23981520"/>
        <c:axId val="14507089"/>
      </c:scatterChart>
      <c:valAx>
        <c:axId val="239815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507089"/>
        <c:crossesAt val="10"/>
        <c:crossBetween val="midCat"/>
        <c:dispUnits/>
        <c:majorUnit val="10"/>
      </c:valAx>
      <c:valAx>
        <c:axId val="14507089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981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3" sqref="V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49.761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1342.1473568421054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57.9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36.63532935353667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92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82.5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130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51.8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23.48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85.12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85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44.1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54.2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78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94.82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15.1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9.6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17.5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10.55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31">
        <v>10.65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31">
        <v>22.2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2561</v>
      </c>
      <c r="B24" s="31">
        <v>18.8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2562</v>
      </c>
      <c r="B25" s="31">
        <v>11.9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1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0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44.35</v>
      </c>
      <c r="E34" s="56">
        <f aca="true" t="shared" si="1" ref="E34:O34">ROUND((((-LN(-LN(1-1/E33)))+$B$83*$B$84)/$B$83),2)</f>
        <v>62.83</v>
      </c>
      <c r="F34" s="58">
        <f t="shared" si="1"/>
        <v>74.66</v>
      </c>
      <c r="G34" s="58">
        <f t="shared" si="1"/>
        <v>83.42</v>
      </c>
      <c r="H34" s="58">
        <f t="shared" si="1"/>
        <v>90.38</v>
      </c>
      <c r="I34" s="58">
        <f t="shared" si="1"/>
        <v>109.28</v>
      </c>
      <c r="J34" s="58">
        <f t="shared" si="1"/>
        <v>134.1</v>
      </c>
      <c r="K34" s="58">
        <f t="shared" si="1"/>
        <v>141.97</v>
      </c>
      <c r="L34" s="58">
        <f t="shared" si="1"/>
        <v>166.21</v>
      </c>
      <c r="M34" s="58">
        <f t="shared" si="1"/>
        <v>190.28</v>
      </c>
      <c r="N34" s="58">
        <f t="shared" si="1"/>
        <v>214.26</v>
      </c>
      <c r="O34" s="58">
        <f t="shared" si="1"/>
        <v>245.9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2"/>
      <c r="C41" s="52"/>
      <c r="D41" s="52"/>
      <c r="E41" s="23"/>
      <c r="G41" s="66" t="s">
        <v>21</v>
      </c>
      <c r="I41" s="26">
        <v>2543</v>
      </c>
      <c r="J41" s="25">
        <v>57.9</v>
      </c>
      <c r="K41" s="26"/>
      <c r="S41" s="26"/>
      <c r="Y41" s="6"/>
      <c r="Z41" s="6"/>
      <c r="AA41" s="6"/>
      <c r="AB41" s="6"/>
    </row>
    <row r="42" spans="1:28" ht="21">
      <c r="A42" s="24"/>
      <c r="B42" s="59"/>
      <c r="C42" s="59"/>
      <c r="D42" s="59"/>
      <c r="E42" s="1"/>
      <c r="I42" s="26">
        <v>2544</v>
      </c>
      <c r="J42" s="25">
        <v>92</v>
      </c>
      <c r="K42" s="26"/>
      <c r="S42" s="26"/>
      <c r="Y42" s="6"/>
      <c r="Z42" s="6"/>
      <c r="AA42" s="6"/>
      <c r="AB42" s="6"/>
    </row>
    <row r="43" spans="1:28" ht="21">
      <c r="A43" s="24"/>
      <c r="B43" s="67"/>
      <c r="C43" s="67"/>
      <c r="D43" s="67"/>
      <c r="E43" s="1"/>
      <c r="I43" s="26">
        <v>2545</v>
      </c>
      <c r="J43" s="25">
        <v>82.5</v>
      </c>
      <c r="K43" s="26"/>
      <c r="S43" s="26"/>
      <c r="Y43" s="6"/>
      <c r="Z43" s="6"/>
      <c r="AA43" s="6"/>
      <c r="AB43" s="6"/>
    </row>
    <row r="44" spans="1:28" ht="21">
      <c r="A44" s="24"/>
      <c r="B44" s="59"/>
      <c r="C44" s="59"/>
      <c r="D44" s="59"/>
      <c r="E44" s="1"/>
      <c r="I44" s="26">
        <v>2546</v>
      </c>
      <c r="J44" s="25">
        <v>130</v>
      </c>
      <c r="K44" s="26"/>
      <c r="S44" s="26"/>
      <c r="Y44" s="6"/>
      <c r="Z44" s="6"/>
      <c r="AA44" s="6"/>
      <c r="AB44" s="6"/>
    </row>
    <row r="45" spans="1:28" ht="21">
      <c r="A45" s="24"/>
      <c r="B45" s="59"/>
      <c r="C45" s="59"/>
      <c r="D45" s="59"/>
      <c r="E45" s="68"/>
      <c r="I45" s="26">
        <v>2547</v>
      </c>
      <c r="J45" s="25">
        <v>51.8</v>
      </c>
      <c r="K45" s="26"/>
      <c r="S45" s="26"/>
      <c r="Y45" s="6"/>
      <c r="Z45" s="6"/>
      <c r="AA45" s="6"/>
      <c r="AB45" s="6"/>
    </row>
    <row r="46" spans="1:28" ht="21">
      <c r="A46" s="69"/>
      <c r="B46" s="70"/>
      <c r="C46" s="70"/>
      <c r="D46" s="70"/>
      <c r="E46" s="68"/>
      <c r="I46" s="26">
        <v>2548</v>
      </c>
      <c r="J46" s="25">
        <v>23.48</v>
      </c>
      <c r="K46" s="26"/>
      <c r="S46" s="26"/>
      <c r="Y46" s="6"/>
      <c r="Z46" s="6"/>
      <c r="AA46" s="6"/>
      <c r="AB46" s="6"/>
    </row>
    <row r="47" spans="1:28" ht="21">
      <c r="A47" s="69"/>
      <c r="B47" s="70"/>
      <c r="C47" s="70"/>
      <c r="D47" s="70"/>
      <c r="E47" s="68"/>
      <c r="I47" s="26">
        <v>2549</v>
      </c>
      <c r="J47" s="25">
        <v>85.12</v>
      </c>
      <c r="K47" s="26"/>
      <c r="S47" s="26"/>
      <c r="Y47" s="6"/>
      <c r="Z47" s="6"/>
      <c r="AA47" s="6"/>
      <c r="AB47" s="6"/>
    </row>
    <row r="48" spans="1:28" ht="21">
      <c r="A48" s="69"/>
      <c r="B48" s="70"/>
      <c r="C48" s="70"/>
      <c r="D48" s="70"/>
      <c r="E48" s="68"/>
      <c r="I48" s="26">
        <v>2550</v>
      </c>
      <c r="J48" s="25">
        <v>85</v>
      </c>
      <c r="K48" s="26"/>
      <c r="S48" s="26"/>
      <c r="Y48" s="6"/>
      <c r="Z48" s="6"/>
      <c r="AA48" s="6"/>
      <c r="AB48" s="6"/>
    </row>
    <row r="49" spans="1:28" ht="21">
      <c r="A49" s="69"/>
      <c r="B49" s="70"/>
      <c r="C49" s="70"/>
      <c r="D49" s="70"/>
      <c r="E49" s="68"/>
      <c r="I49" s="26">
        <v>2551</v>
      </c>
      <c r="J49" s="25">
        <v>44.1</v>
      </c>
      <c r="K49" s="26"/>
      <c r="S49" s="26"/>
      <c r="Y49" s="6"/>
      <c r="Z49" s="6"/>
      <c r="AA49" s="6"/>
      <c r="AB49" s="6"/>
    </row>
    <row r="50" spans="1:28" ht="21">
      <c r="A50" s="69"/>
      <c r="B50" s="70"/>
      <c r="C50" s="70"/>
      <c r="D50" s="70"/>
      <c r="E50" s="68"/>
      <c r="I50" s="26">
        <v>2552</v>
      </c>
      <c r="J50" s="25">
        <v>54.2</v>
      </c>
      <c r="K50" s="26"/>
      <c r="S50" s="26"/>
      <c r="Y50" s="6"/>
      <c r="Z50" s="6"/>
      <c r="AA50" s="6"/>
      <c r="AB50" s="6"/>
    </row>
    <row r="51" spans="1:28" ht="21">
      <c r="A51" s="69"/>
      <c r="B51" s="70"/>
      <c r="C51" s="70"/>
      <c r="D51" s="70"/>
      <c r="E51" s="68"/>
      <c r="I51" s="26">
        <v>2553</v>
      </c>
      <c r="J51" s="25">
        <v>78</v>
      </c>
      <c r="K51" s="26"/>
      <c r="S51" s="26"/>
      <c r="Y51" s="6"/>
      <c r="Z51" s="6"/>
      <c r="AA51" s="6"/>
      <c r="AB51" s="6"/>
    </row>
    <row r="52" spans="1:28" ht="21">
      <c r="A52" s="69"/>
      <c r="B52" s="70"/>
      <c r="C52" s="70"/>
      <c r="D52" s="70"/>
      <c r="E52" s="68"/>
      <c r="I52" s="26">
        <v>2554</v>
      </c>
      <c r="J52" s="25">
        <v>94.82</v>
      </c>
      <c r="K52" s="26"/>
      <c r="S52" s="26"/>
      <c r="Y52" s="6"/>
      <c r="Z52" s="6"/>
      <c r="AA52" s="6"/>
      <c r="AB52" s="6"/>
    </row>
    <row r="53" spans="1:28" ht="21">
      <c r="A53" s="69"/>
      <c r="B53" s="70"/>
      <c r="C53" s="70"/>
      <c r="D53" s="70"/>
      <c r="E53" s="68"/>
      <c r="I53" s="71">
        <v>2555</v>
      </c>
      <c r="J53" s="25">
        <v>15.1</v>
      </c>
      <c r="K53" s="26"/>
      <c r="S53" s="26"/>
      <c r="Y53" s="6"/>
      <c r="Z53" s="6"/>
      <c r="AA53" s="6"/>
      <c r="AB53" s="6"/>
    </row>
    <row r="54" spans="1:28" ht="21">
      <c r="A54" s="69"/>
      <c r="B54" s="68"/>
      <c r="C54" s="68"/>
      <c r="D54" s="68"/>
      <c r="E54" s="68"/>
      <c r="I54" s="26">
        <v>2556</v>
      </c>
      <c r="J54" s="25">
        <v>9.6</v>
      </c>
      <c r="K54" s="26"/>
      <c r="S54" s="26"/>
      <c r="Y54" s="6"/>
      <c r="Z54" s="6"/>
      <c r="AA54" s="6"/>
      <c r="AB54" s="6"/>
    </row>
    <row r="55" spans="1:28" ht="21">
      <c r="A55" s="69"/>
      <c r="B55" s="68"/>
      <c r="C55" s="68"/>
      <c r="D55" s="68"/>
      <c r="E55" s="68"/>
      <c r="I55" s="26">
        <v>2557</v>
      </c>
      <c r="J55" s="25">
        <v>17.5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71">
        <v>2558</v>
      </c>
      <c r="J56" s="25">
        <v>10.55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2559</v>
      </c>
      <c r="J57" s="25">
        <v>10.65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2560</v>
      </c>
      <c r="J58" s="25">
        <v>22.2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71">
        <v>2561</v>
      </c>
      <c r="J59" s="25">
        <v>18.8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2562</v>
      </c>
      <c r="J60" s="25">
        <v>11.9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9">
        <f>IF($A$79&gt;=6,VLOOKUP($F$78,$X$3:$AC$38,$A$79-4),VLOOKUP($A$78,$X$3:$AC$38,$A$79+1))</f>
        <v>0.523552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9">
        <f>IF($A$79&gt;=6,VLOOKUP($F$78,$Y$58:$AD$97,$A$79-4),VLOOKUP($A$78,$Y$58:$AD$97,$A$79+1))</f>
        <v>1.062822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0">
        <f>B81/V6</f>
        <v>0.029010848783249662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1">
        <f>V4-(B80/B83)</f>
        <v>31.71423398113435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2020-06-09T03:40:19Z</dcterms:modified>
  <cp:category/>
  <cp:version/>
  <cp:contentType/>
  <cp:contentStatus/>
</cp:coreProperties>
</file>